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J\Desktop\UDP - Office\Dataset Sheets\"/>
    </mc:Choice>
  </mc:AlternateContent>
  <bookViews>
    <workbookView xWindow="0" yWindow="0" windowWidth="19200" windowHeight="6650" activeTab="1" xr2:uid="{00000000-000D-0000-FFFF-FFFF00000000}"/>
  </bookViews>
  <sheets>
    <sheet name="Data dictonary" sheetId="2" r:id="rId1"/>
    <sheet name="Dataset" sheetId="3" r:id="rId2"/>
  </sheets>
  <externalReferences>
    <externalReference r:id="rId3"/>
    <externalReference r:id="rId4"/>
  </externalReferences>
  <definedNames>
    <definedName name="_xlnm._FilterDatabase" localSheetId="1" hidden="1">Dataset!$A$1:$CR$144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146" i="3" l="1"/>
  <c r="CH146" i="3"/>
  <c r="CA146" i="3"/>
  <c r="BZ146" i="3"/>
  <c r="BJ146" i="3"/>
  <c r="BH146" i="3"/>
  <c r="BD146" i="3"/>
  <c r="BC146" i="3"/>
  <c r="BA146" i="3"/>
  <c r="AX146" i="3"/>
  <c r="AV146" i="3"/>
  <c r="AS146" i="3"/>
  <c r="AQ146" i="3"/>
  <c r="AN146" i="3"/>
  <c r="AL146" i="3"/>
  <c r="AI146" i="3"/>
  <c r="AH146" i="3"/>
  <c r="AG146" i="3"/>
  <c r="AD146" i="3"/>
  <c r="AB146" i="3"/>
  <c r="AA146" i="3"/>
  <c r="V146" i="3"/>
  <c r="U146" i="3"/>
  <c r="CJ144" i="3"/>
  <c r="CJ143" i="3"/>
  <c r="BE143" i="3"/>
  <c r="CR142" i="3"/>
  <c r="CR146" i="3" s="1"/>
  <c r="CQ142" i="3"/>
  <c r="CQ146" i="3" s="1"/>
  <c r="CP142" i="3"/>
  <c r="CP146" i="3" s="1"/>
  <c r="CO142" i="3"/>
  <c r="CO146" i="3" s="1"/>
  <c r="CN142" i="3"/>
  <c r="CN146" i="3" s="1"/>
  <c r="CM142" i="3"/>
  <c r="CM146" i="3" s="1"/>
  <c r="CL142" i="3"/>
  <c r="CL146" i="3" s="1"/>
  <c r="BY142" i="3"/>
  <c r="BY146" i="3" s="1"/>
  <c r="BX142" i="3"/>
  <c r="BX146" i="3" s="1"/>
  <c r="BW142" i="3"/>
  <c r="BW146" i="3" s="1"/>
  <c r="BV142" i="3"/>
  <c r="BV146" i="3" s="1"/>
  <c r="BU142" i="3"/>
  <c r="BU146" i="3" s="1"/>
  <c r="BT142" i="3"/>
  <c r="BT146" i="3" s="1"/>
  <c r="BS142" i="3"/>
  <c r="BS146" i="3" s="1"/>
  <c r="BR142" i="3"/>
  <c r="BR146" i="3" s="1"/>
  <c r="BQ142" i="3"/>
  <c r="BQ146" i="3" s="1"/>
  <c r="BP142" i="3"/>
  <c r="BP146" i="3" s="1"/>
  <c r="BO142" i="3"/>
  <c r="BO146" i="3" s="1"/>
  <c r="BN142" i="3"/>
  <c r="BN146" i="3" s="1"/>
  <c r="BM142" i="3"/>
  <c r="BM146" i="3" s="1"/>
  <c r="BL142" i="3"/>
  <c r="BL146" i="3" s="1"/>
  <c r="BK142" i="3"/>
  <c r="BK146" i="3" s="1"/>
  <c r="BI142" i="3"/>
  <c r="BI146" i="3" s="1"/>
  <c r="BG142" i="3"/>
  <c r="BG146" i="3" s="1"/>
  <c r="BF142" i="3"/>
  <c r="BF146" i="3" s="1"/>
  <c r="BB142" i="3"/>
  <c r="BB146" i="3" s="1"/>
  <c r="AZ142" i="3"/>
  <c r="AZ146" i="3" s="1"/>
  <c r="AY142" i="3"/>
  <c r="AY146" i="3" s="1"/>
  <c r="AW142" i="3"/>
  <c r="AW146" i="3" s="1"/>
  <c r="AU142" i="3"/>
  <c r="AU146" i="3" s="1"/>
  <c r="AT142" i="3"/>
  <c r="AT146" i="3" s="1"/>
  <c r="AR142" i="3"/>
  <c r="AR146" i="3" s="1"/>
  <c r="AP142" i="3"/>
  <c r="AP146" i="3" s="1"/>
  <c r="AO142" i="3"/>
  <c r="AO146" i="3" s="1"/>
  <c r="AM142" i="3"/>
  <c r="AM146" i="3" s="1"/>
  <c r="AK142" i="3"/>
  <c r="AK146" i="3" s="1"/>
  <c r="AJ142" i="3"/>
  <c r="AJ146" i="3" s="1"/>
  <c r="AF142" i="3"/>
  <c r="AF146" i="3" s="1"/>
  <c r="AE142" i="3"/>
  <c r="AE146" i="3" s="1"/>
  <c r="AC142" i="3"/>
  <c r="AC146" i="3" s="1"/>
  <c r="Z142" i="3"/>
  <c r="Z146" i="3" s="1"/>
  <c r="Y142" i="3"/>
  <c r="Y146" i="3" s="1"/>
  <c r="X142" i="3"/>
  <c r="X146" i="3" s="1"/>
  <c r="W142" i="3"/>
  <c r="W146" i="3" s="1"/>
  <c r="R142" i="3"/>
  <c r="R146" i="3" s="1"/>
  <c r="Q142" i="3"/>
  <c r="Q146" i="3" s="1"/>
  <c r="P142" i="3"/>
  <c r="P146" i="3" s="1"/>
  <c r="CJ141" i="3"/>
  <c r="BE141" i="3"/>
  <c r="CJ140" i="3"/>
  <c r="BE140" i="3"/>
  <c r="CJ139" i="3"/>
  <c r="BE139" i="3"/>
  <c r="CJ138" i="3"/>
  <c r="BE138" i="3"/>
  <c r="CJ137" i="3"/>
  <c r="BE137" i="3"/>
  <c r="CJ136" i="3"/>
  <c r="BE136" i="3"/>
  <c r="CJ135" i="3"/>
  <c r="BE135" i="3"/>
  <c r="CJ134" i="3"/>
  <c r="BE134" i="3"/>
  <c r="CJ133" i="3"/>
  <c r="BE133" i="3"/>
  <c r="CJ132" i="3"/>
  <c r="BE132" i="3"/>
  <c r="CJ131" i="3"/>
  <c r="BE131" i="3"/>
  <c r="CJ130" i="3"/>
  <c r="BE130" i="3"/>
  <c r="CJ129" i="3"/>
  <c r="BE129" i="3"/>
  <c r="CJ128" i="3"/>
  <c r="BE128" i="3"/>
  <c r="CJ127" i="3"/>
  <c r="BE127" i="3"/>
  <c r="CJ126" i="3"/>
  <c r="BE126" i="3"/>
  <c r="CJ125" i="3"/>
  <c r="BE125" i="3"/>
  <c r="CJ124" i="3"/>
  <c r="BE124" i="3"/>
  <c r="CJ123" i="3"/>
  <c r="BE123" i="3"/>
  <c r="CJ122" i="3"/>
  <c r="BE122" i="3"/>
  <c r="CJ121" i="3"/>
  <c r="BE121" i="3"/>
  <c r="CJ120" i="3"/>
  <c r="BE120" i="3"/>
  <c r="CJ119" i="3"/>
  <c r="BE119" i="3"/>
  <c r="CJ118" i="3"/>
  <c r="BE118" i="3"/>
  <c r="CJ117" i="3"/>
  <c r="BE117" i="3"/>
  <c r="CJ116" i="3"/>
  <c r="BE116" i="3"/>
  <c r="CJ115" i="3"/>
  <c r="BE115" i="3"/>
  <c r="CJ114" i="3"/>
  <c r="BE114" i="3"/>
  <c r="CJ113" i="3"/>
  <c r="BE113" i="3"/>
  <c r="CJ112" i="3"/>
  <c r="BE112" i="3"/>
  <c r="CJ111" i="3"/>
  <c r="BE111" i="3"/>
  <c r="CJ110" i="3"/>
  <c r="BE110" i="3"/>
  <c r="CJ109" i="3"/>
  <c r="BE109" i="3"/>
  <c r="CJ108" i="3"/>
  <c r="BE108" i="3"/>
  <c r="CJ107" i="3"/>
  <c r="BE107" i="3"/>
  <c r="CJ106" i="3"/>
  <c r="BE106" i="3"/>
  <c r="CJ105" i="3"/>
  <c r="BE105" i="3"/>
  <c r="CJ104" i="3"/>
  <c r="BE104" i="3"/>
  <c r="CJ103" i="3"/>
  <c r="BE103" i="3"/>
  <c r="CJ102" i="3"/>
  <c r="BE102" i="3"/>
  <c r="CJ101" i="3"/>
  <c r="BE101" i="3"/>
  <c r="CJ100" i="3"/>
  <c r="BE100" i="3"/>
  <c r="CJ99" i="3"/>
  <c r="BE99" i="3"/>
  <c r="CJ98" i="3"/>
  <c r="BE98" i="3"/>
  <c r="CJ97" i="3"/>
  <c r="BE97" i="3"/>
  <c r="CJ96" i="3"/>
  <c r="BE96" i="3"/>
  <c r="CJ95" i="3"/>
  <c r="BE95" i="3"/>
  <c r="CJ94" i="3"/>
  <c r="BE94" i="3"/>
  <c r="CJ93" i="3"/>
  <c r="BE93" i="3"/>
  <c r="CJ92" i="3"/>
  <c r="BE92" i="3"/>
  <c r="CJ91" i="3"/>
  <c r="BE91" i="3"/>
  <c r="CJ90" i="3"/>
  <c r="BE90" i="3"/>
  <c r="CJ89" i="3"/>
  <c r="BE89" i="3"/>
  <c r="CJ88" i="3"/>
  <c r="BE88" i="3"/>
  <c r="CJ87" i="3"/>
  <c r="BE87" i="3"/>
  <c r="CJ86" i="3"/>
  <c r="BE86" i="3"/>
  <c r="CJ85" i="3"/>
  <c r="BE85" i="3"/>
  <c r="CJ84" i="3"/>
  <c r="BE84" i="3"/>
  <c r="CJ83" i="3"/>
  <c r="BE83" i="3"/>
  <c r="CJ82" i="3"/>
  <c r="BE82" i="3"/>
  <c r="CJ81" i="3"/>
  <c r="BE81" i="3"/>
  <c r="CJ80" i="3"/>
  <c r="BE80" i="3"/>
  <c r="CJ79" i="3"/>
  <c r="BE79" i="3"/>
  <c r="CJ78" i="3"/>
  <c r="BE78" i="3"/>
  <c r="CJ77" i="3"/>
  <c r="BE77" i="3"/>
  <c r="CJ76" i="3"/>
  <c r="BE76" i="3"/>
  <c r="CJ75" i="3"/>
  <c r="BE75" i="3"/>
  <c r="CJ74" i="3"/>
  <c r="BE74" i="3"/>
  <c r="CJ73" i="3"/>
  <c r="BE73" i="3"/>
  <c r="CJ72" i="3"/>
  <c r="BE72" i="3"/>
  <c r="CJ71" i="3"/>
  <c r="BE71" i="3"/>
  <c r="CJ70" i="3"/>
  <c r="BE70" i="3"/>
  <c r="CJ69" i="3"/>
  <c r="BE69" i="3"/>
  <c r="CJ68" i="3"/>
  <c r="BE68" i="3"/>
  <c r="CJ67" i="3"/>
  <c r="BE67" i="3"/>
  <c r="CJ66" i="3"/>
  <c r="BE66" i="3"/>
  <c r="CJ65" i="3"/>
  <c r="BE65" i="3"/>
  <c r="CJ64" i="3"/>
  <c r="BE64" i="3"/>
  <c r="CJ63" i="3"/>
  <c r="BE63" i="3"/>
  <c r="CJ62" i="3"/>
  <c r="BE62" i="3"/>
  <c r="CJ61" i="3"/>
  <c r="BE61" i="3"/>
  <c r="CJ60" i="3"/>
  <c r="BE60" i="3"/>
  <c r="CJ59" i="3"/>
  <c r="BE59" i="3"/>
  <c r="CJ58" i="3"/>
  <c r="BE58" i="3"/>
  <c r="CJ57" i="3"/>
  <c r="BE57" i="3"/>
  <c r="CJ56" i="3"/>
  <c r="BE56" i="3"/>
  <c r="CJ55" i="3"/>
  <c r="BE55" i="3"/>
  <c r="CJ54" i="3"/>
  <c r="BE54" i="3"/>
  <c r="CJ53" i="3"/>
  <c r="BE53" i="3"/>
  <c r="CJ52" i="3"/>
  <c r="BE52" i="3"/>
  <c r="CJ51" i="3"/>
  <c r="BE51" i="3"/>
  <c r="CJ50" i="3"/>
  <c r="BE50" i="3"/>
  <c r="CJ49" i="3"/>
  <c r="BE49" i="3"/>
  <c r="CJ48" i="3"/>
  <c r="BE48" i="3"/>
  <c r="CJ47" i="3"/>
  <c r="BE47" i="3"/>
  <c r="CJ46" i="3"/>
  <c r="BE46" i="3"/>
  <c r="CJ45" i="3"/>
  <c r="BE45" i="3"/>
  <c r="CJ44" i="3"/>
  <c r="BE44" i="3"/>
  <c r="CJ43" i="3"/>
  <c r="BE43" i="3"/>
  <c r="CJ42" i="3"/>
  <c r="BE42" i="3"/>
  <c r="CJ41" i="3"/>
  <c r="BE41" i="3"/>
  <c r="CJ40" i="3"/>
  <c r="BE40" i="3"/>
  <c r="CJ39" i="3"/>
  <c r="BE39" i="3"/>
  <c r="CJ38" i="3"/>
  <c r="BE38" i="3"/>
  <c r="CJ37" i="3"/>
  <c r="BE37" i="3"/>
  <c r="CJ36" i="3"/>
  <c r="BE36" i="3"/>
  <c r="CJ35" i="3"/>
  <c r="BE35" i="3"/>
  <c r="CJ34" i="3"/>
  <c r="BE34" i="3"/>
  <c r="CJ33" i="3"/>
  <c r="BE33" i="3"/>
  <c r="CJ32" i="3"/>
  <c r="BE32" i="3"/>
  <c r="CJ31" i="3"/>
  <c r="BE31" i="3"/>
  <c r="CJ30" i="3"/>
  <c r="BE30" i="3"/>
  <c r="CJ29" i="3"/>
  <c r="BE29" i="3"/>
  <c r="CJ28" i="3"/>
  <c r="BE28" i="3"/>
  <c r="CJ27" i="3"/>
  <c r="BE27" i="3"/>
  <c r="CJ26" i="3"/>
  <c r="BE26" i="3"/>
  <c r="CJ25" i="3"/>
  <c r="BE25" i="3"/>
  <c r="CJ24" i="3"/>
  <c r="BE24" i="3"/>
  <c r="CJ23" i="3"/>
  <c r="BE23" i="3"/>
  <c r="CJ22" i="3"/>
  <c r="BE22" i="3"/>
  <c r="CJ21" i="3"/>
  <c r="BE21" i="3"/>
  <c r="CJ20" i="3"/>
  <c r="BE20" i="3"/>
  <c r="CJ19" i="3"/>
  <c r="BE19" i="3"/>
  <c r="CJ18" i="3"/>
  <c r="BE18" i="3"/>
  <c r="CJ17" i="3"/>
  <c r="BE17" i="3"/>
  <c r="CJ16" i="3"/>
  <c r="BE16" i="3"/>
  <c r="CJ15" i="3"/>
  <c r="BE15" i="3"/>
  <c r="CJ14" i="3"/>
  <c r="BE14" i="3"/>
  <c r="CJ13" i="3"/>
  <c r="BE13" i="3"/>
  <c r="CJ12" i="3"/>
  <c r="BE12" i="3"/>
  <c r="CJ11" i="3"/>
  <c r="BE11" i="3"/>
  <c r="CJ10" i="3"/>
  <c r="BE10" i="3"/>
  <c r="CJ9" i="3"/>
  <c r="BE9" i="3"/>
  <c r="CJ8" i="3"/>
  <c r="BE8" i="3"/>
  <c r="CJ7" i="3"/>
  <c r="BE7" i="3"/>
  <c r="CJ6" i="3"/>
  <c r="BE6" i="3"/>
  <c r="CJ5" i="3"/>
  <c r="BE5" i="3"/>
  <c r="CJ4" i="3"/>
  <c r="CF146" i="3"/>
  <c r="BE4" i="3"/>
  <c r="CJ3" i="3"/>
  <c r="BE3" i="3"/>
  <c r="CJ2" i="3"/>
  <c r="CG146" i="3"/>
  <c r="CE146" i="3"/>
  <c r="CD146" i="3"/>
  <c r="CC146" i="3"/>
  <c r="BE2" i="3"/>
  <c r="CJ146" i="3" l="1"/>
  <c r="BE1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Seyoung Sung</author>
  </authors>
  <commentList>
    <comment ref="B4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Seyoung Sung:</t>
        </r>
        <r>
          <rPr>
            <sz val="9"/>
            <color indexed="81"/>
            <rFont val="Tahoma"/>
            <family val="2"/>
          </rPr>
          <t xml:space="preserve">
Please avoid abbreviation since we're publishing to the public</t>
        </r>
      </text>
    </comment>
  </commentList>
</comments>
</file>

<file path=xl/sharedStrings.xml><?xml version="1.0" encoding="utf-8"?>
<sst xmlns="http://schemas.openxmlformats.org/spreadsheetml/2006/main" count="1953" uniqueCount="461">
  <si>
    <t>Typology Data Description</t>
  </si>
  <si>
    <t>Bates Typology</t>
  </si>
  <si>
    <t>Types in the data</t>
  </si>
  <si>
    <t>Variable</t>
  </si>
  <si>
    <t>Data Source</t>
  </si>
  <si>
    <t>Susceptible</t>
  </si>
  <si>
    <t>NH_Typo10_BPS</t>
  </si>
  <si>
    <t>Orginial typology followed by the methods by Bates' 2013 typology, 2000-2010, from BPS</t>
  </si>
  <si>
    <t>Early: Type 1</t>
  </si>
  <si>
    <t>Type1</t>
  </si>
  <si>
    <t>NH_Typo15</t>
  </si>
  <si>
    <t>Orginial typology followed by the methods by Bates' 2013 typology, 2010-2015</t>
  </si>
  <si>
    <t>Early: Type 2</t>
  </si>
  <si>
    <t>Type 2</t>
  </si>
  <si>
    <t>H_Type15</t>
  </si>
  <si>
    <t>Housing market condition via Census data, 2010-2015</t>
  </si>
  <si>
    <t>Dynamic</t>
  </si>
  <si>
    <t>H_Type10_BPS</t>
  </si>
  <si>
    <t>Housing market condition via Census data, 2000-2010 by BPS</t>
  </si>
  <si>
    <t>Late</t>
  </si>
  <si>
    <t>risk_tot15</t>
  </si>
  <si>
    <t>Vulnerability score 2010</t>
  </si>
  <si>
    <t>Continued Loss</t>
  </si>
  <si>
    <t>Continued</t>
  </si>
  <si>
    <t>risk_tot10</t>
  </si>
  <si>
    <t>Vulnerability score 2010 by BPS</t>
  </si>
  <si>
    <t>DC15</t>
  </si>
  <si>
    <t>Demographic change, 2010-2015</t>
  </si>
  <si>
    <t>DC10</t>
  </si>
  <si>
    <t>Demographic change, 2000-2010 by BPS</t>
  </si>
  <si>
    <t>UDP Typology</t>
  </si>
  <si>
    <t>own_0010</t>
  </si>
  <si>
    <t>% change in homeownership 2000-2010</t>
  </si>
  <si>
    <t>own_1015</t>
  </si>
  <si>
    <t>% change in homeownership 2010-2015</t>
  </si>
  <si>
    <t>UDP_TYPE 10</t>
  </si>
  <si>
    <t>Typology followed by UDP methodology, 2000-2010</t>
  </si>
  <si>
    <t>Lower Income</t>
  </si>
  <si>
    <t>Not losing LI HHs or very early stages of G/D</t>
  </si>
  <si>
    <t>LI_NL</t>
  </si>
  <si>
    <t>UDP_TYPE 15</t>
  </si>
  <si>
    <t>Typology followed by UDP methodology, 2010-2015</t>
  </si>
  <si>
    <t>At risk of G/D</t>
  </si>
  <si>
    <t>LI_AtRisk</t>
  </si>
  <si>
    <t>TCT_INC_00</t>
  </si>
  <si>
    <t>Tracts have (income &gt; median, "MHI") and (&lt; median, "LI") in 2000</t>
  </si>
  <si>
    <t>Undergoing G/D</t>
  </si>
  <si>
    <t>LI_UG</t>
  </si>
  <si>
    <t>TCT_INC_10</t>
  </si>
  <si>
    <t>Tracts have (income &gt; median, "MHI") and (&lt; median, "LI") in 2010</t>
  </si>
  <si>
    <t>Advanced G</t>
  </si>
  <si>
    <t>LI_AG</t>
  </si>
  <si>
    <t>TCT_INC_15</t>
  </si>
  <si>
    <t>Tracts have (income &gt; median, "MHI") and (&lt; median, "LI") in 2015</t>
  </si>
  <si>
    <t>lrtstop10</t>
  </si>
  <si>
    <t>Has a rail station =1, in 2010</t>
  </si>
  <si>
    <t>Metro</t>
  </si>
  <si>
    <t>lrtstop15</t>
  </si>
  <si>
    <t>Has a rail station =1, in 2015</t>
  </si>
  <si>
    <t>emp_conc</t>
  </si>
  <si>
    <t>Employment density</t>
  </si>
  <si>
    <t>Smart Location data, EPA</t>
  </si>
  <si>
    <t>Per_pre1970_10</t>
  </si>
  <si>
    <t>% units built before 1970 in 2010</t>
  </si>
  <si>
    <t>ACS 2006-2010</t>
  </si>
  <si>
    <t>Per_pre1970_15</t>
  </si>
  <si>
    <t>% units built before 1970 in 2015</t>
  </si>
  <si>
    <t>ACS 2011-2015</t>
  </si>
  <si>
    <t>Per_Prewar10</t>
  </si>
  <si>
    <t>% units built prewar in 2010</t>
  </si>
  <si>
    <t>Per_Prew_15</t>
  </si>
  <si>
    <t>% units built prewar in 2015</t>
  </si>
  <si>
    <t>LI_mig09</t>
  </si>
  <si>
    <t>In-migration of LI HH in 2009</t>
  </si>
  <si>
    <t>ACS 2005-2009</t>
  </si>
  <si>
    <t>per_LI_mig09</t>
  </si>
  <si>
    <t>% In-migration of LI HH in 2009</t>
  </si>
  <si>
    <t>LI_mig10</t>
  </si>
  <si>
    <t>In-migration of LI HH in 2010</t>
  </si>
  <si>
    <t>per_LI_mig10</t>
  </si>
  <si>
    <t>% In-migration of LI HH in 2010</t>
  </si>
  <si>
    <t>LI_mig15</t>
  </si>
  <si>
    <t>In-migration of LI HH in 2015</t>
  </si>
  <si>
    <t>per_LI_mig15</t>
  </si>
  <si>
    <t>% In-migration of LI HH in 2015</t>
  </si>
  <si>
    <t>LI_mig_ch09_10</t>
  </si>
  <si>
    <t>% change in-migration of low-income households, 2009-2010</t>
  </si>
  <si>
    <t>LI_mig_ch10_15</t>
  </si>
  <si>
    <t>% change in-migration of low-income households, 2010-2015</t>
  </si>
  <si>
    <t>Rent00</t>
  </si>
  <si>
    <t>Rent 2000</t>
  </si>
  <si>
    <t>Census 2000</t>
  </si>
  <si>
    <t>Rent10</t>
  </si>
  <si>
    <t>Rent 2010</t>
  </si>
  <si>
    <t>Rent15</t>
  </si>
  <si>
    <t>Rent 2015</t>
  </si>
  <si>
    <t>Rent_ch00_10</t>
  </si>
  <si>
    <t>% change in rent 2000-2010</t>
  </si>
  <si>
    <t>Rent_ch10_15</t>
  </si>
  <si>
    <t>% change in rent 2010-2015</t>
  </si>
  <si>
    <t>Pop00</t>
  </si>
  <si>
    <t>Population in 2000</t>
  </si>
  <si>
    <t>Pop10</t>
  </si>
  <si>
    <t>Population in 2010</t>
  </si>
  <si>
    <t>Pop15</t>
  </si>
  <si>
    <t>Population in 2015</t>
  </si>
  <si>
    <t>Pop_Ch00_10</t>
  </si>
  <si>
    <t>% change in population 2000-2010</t>
  </si>
  <si>
    <t>Pop_Ch10_15</t>
  </si>
  <si>
    <t>% change in population 2010-2015</t>
  </si>
  <si>
    <t>medinc_00</t>
  </si>
  <si>
    <t>Median household income 2000</t>
  </si>
  <si>
    <t>medinc_10</t>
  </si>
  <si>
    <t>Median household income 2010</t>
  </si>
  <si>
    <t>medinc_15</t>
  </si>
  <si>
    <t>Median household income 2015</t>
  </si>
  <si>
    <t>inc_ch00_10</t>
  </si>
  <si>
    <t>% change in median household income 2000-2010</t>
  </si>
  <si>
    <t>inc_ch10_15</t>
  </si>
  <si>
    <t>% change in median household income 2010-2015</t>
  </si>
  <si>
    <t>ed_00</t>
  </si>
  <si>
    <t>% college educated in 2000</t>
  </si>
  <si>
    <t>ed_10</t>
  </si>
  <si>
    <t>% college educated in 2010</t>
  </si>
  <si>
    <t>ed_15</t>
  </si>
  <si>
    <t>% college educated in 2015</t>
  </si>
  <si>
    <t>ed00_10</t>
  </si>
  <si>
    <t>% change in college educated 2000-2010</t>
  </si>
  <si>
    <t>ed10_15</t>
  </si>
  <si>
    <t>% change in college educated 2010-2015</t>
  </si>
  <si>
    <t>renter_00</t>
  </si>
  <si>
    <t>% renter in 2000</t>
  </si>
  <si>
    <t>renter_10</t>
  </si>
  <si>
    <t>% renter in 2010</t>
  </si>
  <si>
    <t>renter_15</t>
  </si>
  <si>
    <t>% renter in 2015</t>
  </si>
  <si>
    <t>renter00_10</t>
  </si>
  <si>
    <t>% change in renter 2000-2010</t>
  </si>
  <si>
    <t>renter10_15</t>
  </si>
  <si>
    <t>% change in renter 2010-2015</t>
  </si>
  <si>
    <t>coc_00</t>
  </si>
  <si>
    <t>% non-white in 2000</t>
  </si>
  <si>
    <t>coc_10</t>
  </si>
  <si>
    <t>% non-white in 2010</t>
  </si>
  <si>
    <t>coc_15</t>
  </si>
  <si>
    <t>% non-white in 2015</t>
  </si>
  <si>
    <t>coc00_10</t>
  </si>
  <si>
    <t>% change in non-white 2000-2010</t>
  </si>
  <si>
    <t>coc10_15</t>
  </si>
  <si>
    <t>% change in non-white 2010-2015</t>
  </si>
  <si>
    <t>lowinc_00</t>
  </si>
  <si>
    <t>% low-income households (at or below 80% HAMFI) in 2000</t>
  </si>
  <si>
    <t>CHAS 2000</t>
  </si>
  <si>
    <t>lowinc_10</t>
  </si>
  <si>
    <t>% low-income households (at or below 80% HAMFI) in 2010</t>
  </si>
  <si>
    <t>CHAS 2005-2009</t>
  </si>
  <si>
    <t>lowinc_15</t>
  </si>
  <si>
    <t>% low-income households(at or below 80% HAMFI) in 2015</t>
  </si>
  <si>
    <t>CHAS 2009-2013</t>
  </si>
  <si>
    <t>lowinc_ch00_10</t>
  </si>
  <si>
    <t>% change in LI HH 2000-2010</t>
  </si>
  <si>
    <t>lowinc_ch10_15</t>
  </si>
  <si>
    <t>% change in LI HH 2010-2015</t>
  </si>
  <si>
    <t>mkt_ch00_10</t>
  </si>
  <si>
    <t>change in market rate units 2000-2010</t>
  </si>
  <si>
    <t>mkt_ch10_15</t>
  </si>
  <si>
    <t>change in market rate units 2010-2015</t>
  </si>
  <si>
    <t>af_00</t>
  </si>
  <si>
    <t>market rate affordable housing for LI HH in 2000</t>
  </si>
  <si>
    <t>per_af_00</t>
  </si>
  <si>
    <t>% market rate affordable housing for LI HH in 2000</t>
  </si>
  <si>
    <t>af_10</t>
  </si>
  <si>
    <t>market rate affordable housing for LI HH in 2010</t>
  </si>
  <si>
    <t>per_af_10</t>
  </si>
  <si>
    <t>% market rate affordable housing for LI HH in 2010</t>
  </si>
  <si>
    <t>af_15</t>
  </si>
  <si>
    <t>market rate affordable housing for LI HH in 2015</t>
  </si>
  <si>
    <t>per_af_15</t>
  </si>
  <si>
    <t>% market rate affordable housing for LI HH in 2015</t>
  </si>
  <si>
    <t>af_ch_00_10</t>
  </si>
  <si>
    <t>% change in market rate affordable housing for LI HH 2000-2010</t>
  </si>
  <si>
    <t>af_ch_10_15</t>
  </si>
  <si>
    <t>% change in market rate affordable housing for LI HH 2010-2015</t>
  </si>
  <si>
    <t>MHV_00</t>
  </si>
  <si>
    <t>Median home value in 2000</t>
  </si>
  <si>
    <t>MHV_10</t>
  </si>
  <si>
    <t>Median home value in 2010</t>
  </si>
  <si>
    <t>MHV_15</t>
  </si>
  <si>
    <t>Median home value in 2015</t>
  </si>
  <si>
    <t>R_MHV00</t>
  </si>
  <si>
    <t>Ratio of the tract median home value to the citywide median home value</t>
  </si>
  <si>
    <t>R_MHV10</t>
  </si>
  <si>
    <t>R_MHV15</t>
  </si>
  <si>
    <t>App90_00</t>
  </si>
  <si>
    <t>% change in MHV 1990-2000</t>
  </si>
  <si>
    <t>App00_10</t>
  </si>
  <si>
    <t>% change in MHV 2000-2010</t>
  </si>
  <si>
    <t>App10_15</t>
  </si>
  <si>
    <t>% change in MHV 2010-2015</t>
  </si>
  <si>
    <t>App90_10</t>
  </si>
  <si>
    <t>% change in MHV 1990-2010</t>
  </si>
  <si>
    <t>App00_15</t>
  </si>
  <si>
    <t>% change in MHV 2000-2015</t>
  </si>
  <si>
    <t>NH</t>
  </si>
  <si>
    <t>Neighborhood</t>
  </si>
  <si>
    <t>Zillow</t>
  </si>
  <si>
    <t>ZRI10</t>
  </si>
  <si>
    <t>Zillow rent index in 2010 by neighborhoods</t>
  </si>
  <si>
    <t>ZRI15</t>
  </si>
  <si>
    <t>Zillow rent index in 2015 by neighborhoods</t>
  </si>
  <si>
    <t>MHSP_2000</t>
  </si>
  <si>
    <t>Median home sale price in 2000</t>
  </si>
  <si>
    <t>RMLS</t>
  </si>
  <si>
    <t>MHSP_2010</t>
  </si>
  <si>
    <t>Median home sale price in 2010</t>
  </si>
  <si>
    <t>MHSP_2015</t>
  </si>
  <si>
    <t>Median home sale price in 2015</t>
  </si>
  <si>
    <t>MHSP00_10</t>
  </si>
  <si>
    <t>% change in MHSP 2000-2010</t>
  </si>
  <si>
    <t>MHSP10_15</t>
  </si>
  <si>
    <t>% change in MHSP 2010-2015</t>
  </si>
  <si>
    <t>FIPS</t>
  </si>
  <si>
    <t>GEOID</t>
  </si>
  <si>
    <t>UDP_TYPE.10</t>
  </si>
  <si>
    <t>UDP_TYPE.15</t>
  </si>
  <si>
    <t>41051000100</t>
  </si>
  <si>
    <t>MH_AtRisk</t>
  </si>
  <si>
    <t>MH</t>
  </si>
  <si>
    <t>Sellwood-Moreland</t>
  </si>
  <si>
    <t>41051000200</t>
  </si>
  <si>
    <t>LI</t>
  </si>
  <si>
    <t>41051000301</t>
  </si>
  <si>
    <t>Eastmoreland</t>
  </si>
  <si>
    <t>41051000302</t>
  </si>
  <si>
    <t>41051000401</t>
  </si>
  <si>
    <t>Woodstock</t>
  </si>
  <si>
    <t>41051000402</t>
  </si>
  <si>
    <t>MH_NL</t>
  </si>
  <si>
    <t>41051000501</t>
  </si>
  <si>
    <t>Mount Scott</t>
  </si>
  <si>
    <t>41051000502</t>
  </si>
  <si>
    <t>41051000601</t>
  </si>
  <si>
    <t>Lents</t>
  </si>
  <si>
    <t>41051000602</t>
  </si>
  <si>
    <t>41051000701</t>
  </si>
  <si>
    <t>South Tabor</t>
  </si>
  <si>
    <t>41051000702</t>
  </si>
  <si>
    <t>Foster-Powell</t>
  </si>
  <si>
    <t>41051000801</t>
  </si>
  <si>
    <t>Richmond</t>
  </si>
  <si>
    <t>41051000802</t>
  </si>
  <si>
    <t>Creston-Kenilworth</t>
  </si>
  <si>
    <t>41051000901</t>
  </si>
  <si>
    <t>41051000902</t>
  </si>
  <si>
    <t>41051001000</t>
  </si>
  <si>
    <t>Brooklyn</t>
  </si>
  <si>
    <t>41051001101</t>
  </si>
  <si>
    <t>Buckman</t>
  </si>
  <si>
    <t>41051001102</t>
  </si>
  <si>
    <t>Hosford-Abernethy</t>
  </si>
  <si>
    <t>41051001201</t>
  </si>
  <si>
    <t>41051001202</t>
  </si>
  <si>
    <t>MH_UG</t>
  </si>
  <si>
    <t>41051001301</t>
  </si>
  <si>
    <t>Sunnyside</t>
  </si>
  <si>
    <t>41051001302</t>
  </si>
  <si>
    <t>41051001400</t>
  </si>
  <si>
    <t>41051001500</t>
  </si>
  <si>
    <t>Mount Tabor</t>
  </si>
  <si>
    <t>41051001601</t>
  </si>
  <si>
    <t>41051001602</t>
  </si>
  <si>
    <t>Montavilla</t>
  </si>
  <si>
    <t>41051001701</t>
  </si>
  <si>
    <t>41051001702</t>
  </si>
  <si>
    <t>41051001801</t>
  </si>
  <si>
    <t>North Tabor</t>
  </si>
  <si>
    <t>41051001802</t>
  </si>
  <si>
    <t>41051001900</t>
  </si>
  <si>
    <t>Laurelhurst</t>
  </si>
  <si>
    <t>41051002000</t>
  </si>
  <si>
    <t>Kerns</t>
  </si>
  <si>
    <t>41051002100</t>
  </si>
  <si>
    <t>41051002203</t>
  </si>
  <si>
    <t>Eliot</t>
  </si>
  <si>
    <t>41051002303</t>
  </si>
  <si>
    <t>Sullivan's Gulch</t>
  </si>
  <si>
    <t>41051002401</t>
  </si>
  <si>
    <t>Irvington</t>
  </si>
  <si>
    <t>41051002402</t>
  </si>
  <si>
    <t>41051002501</t>
  </si>
  <si>
    <t>MH_AE</t>
  </si>
  <si>
    <t>Alameda</t>
  </si>
  <si>
    <t>41051002502</t>
  </si>
  <si>
    <t>41051002600</t>
  </si>
  <si>
    <t>Grant Park</t>
  </si>
  <si>
    <t>41051002701</t>
  </si>
  <si>
    <t>Beaumont-Wilshire</t>
  </si>
  <si>
    <t>41051002702</t>
  </si>
  <si>
    <t>Rose City Park</t>
  </si>
  <si>
    <t>41051002801</t>
  </si>
  <si>
    <t>41051002802</t>
  </si>
  <si>
    <t>41051002901</t>
  </si>
  <si>
    <t>Roseway</t>
  </si>
  <si>
    <t>41051002902</t>
  </si>
  <si>
    <t>Madison South</t>
  </si>
  <si>
    <t>41051002903</t>
  </si>
  <si>
    <t>41051003000</t>
  </si>
  <si>
    <t>41051003100</t>
  </si>
  <si>
    <t>Concordia</t>
  </si>
  <si>
    <t>41051003200</t>
  </si>
  <si>
    <t>Sabin</t>
  </si>
  <si>
    <t>41051003301</t>
  </si>
  <si>
    <t>King</t>
  </si>
  <si>
    <t>41051003302</t>
  </si>
  <si>
    <t>41051003401</t>
  </si>
  <si>
    <t>Humboldt</t>
  </si>
  <si>
    <t>41051003402</t>
  </si>
  <si>
    <t>Boise</t>
  </si>
  <si>
    <t>41051003501</t>
  </si>
  <si>
    <t>Overlook</t>
  </si>
  <si>
    <t>41051003502</t>
  </si>
  <si>
    <t>41051003601</t>
  </si>
  <si>
    <t>Woodlawn</t>
  </si>
  <si>
    <t>41051003602</t>
  </si>
  <si>
    <t>41051003603</t>
  </si>
  <si>
    <t>41051003701</t>
  </si>
  <si>
    <t>Piedmont</t>
  </si>
  <si>
    <t>41051003702</t>
  </si>
  <si>
    <t>41051003801</t>
  </si>
  <si>
    <t>Kenton</t>
  </si>
  <si>
    <t>41051003802</t>
  </si>
  <si>
    <t>Arbor Lodge</t>
  </si>
  <si>
    <t>41051003803</t>
  </si>
  <si>
    <t>41051003901</t>
  </si>
  <si>
    <t>41051003902</t>
  </si>
  <si>
    <t>41051004001</t>
  </si>
  <si>
    <t>Portsmouth</t>
  </si>
  <si>
    <t>41051004002</t>
  </si>
  <si>
    <t>University Park</t>
  </si>
  <si>
    <t>41051004101</t>
  </si>
  <si>
    <t>St.Johns</t>
  </si>
  <si>
    <t>41051004102</t>
  </si>
  <si>
    <t>41051004200</t>
  </si>
  <si>
    <t>Cathedral Park</t>
  </si>
  <si>
    <t>41051004300</t>
  </si>
  <si>
    <t>Forest Park - Linnton</t>
  </si>
  <si>
    <t>41051004500</t>
  </si>
  <si>
    <t>Northwest</t>
  </si>
  <si>
    <t>41051004601</t>
  </si>
  <si>
    <t>Sylvan Highlands</t>
  </si>
  <si>
    <t>41051004602</t>
  </si>
  <si>
    <t>Southwest Hills</t>
  </si>
  <si>
    <t>41051004700</t>
  </si>
  <si>
    <t>41051004800</t>
  </si>
  <si>
    <t>41051004900</t>
  </si>
  <si>
    <t>41051005000</t>
  </si>
  <si>
    <t>41051005100</t>
  </si>
  <si>
    <t>Old Town-Chinatown</t>
  </si>
  <si>
    <t>41051005200</t>
  </si>
  <si>
    <t>Goose Hollow</t>
  </si>
  <si>
    <t>41051005500</t>
  </si>
  <si>
    <t>41051005600</t>
  </si>
  <si>
    <t>Downtown</t>
  </si>
  <si>
    <t>41051005700</t>
  </si>
  <si>
    <t>41051005800</t>
  </si>
  <si>
    <t>41051005900</t>
  </si>
  <si>
    <t>Corbett-Terwilliger-Lair Hill</t>
  </si>
  <si>
    <t>41051006001</t>
  </si>
  <si>
    <t>Homestead</t>
  </si>
  <si>
    <t>41051006002</t>
  </si>
  <si>
    <t>Hillsdale</t>
  </si>
  <si>
    <t>41051006100</t>
  </si>
  <si>
    <t>41051006200</t>
  </si>
  <si>
    <t>South Burlingame</t>
  </si>
  <si>
    <t>41051006300</t>
  </si>
  <si>
    <t>Collins View</t>
  </si>
  <si>
    <t>41051006402</t>
  </si>
  <si>
    <t>Arnold Creek</t>
  </si>
  <si>
    <t>41051006403</t>
  </si>
  <si>
    <t>West Portland Park</t>
  </si>
  <si>
    <t>41051006404</t>
  </si>
  <si>
    <t>Far Southwest</t>
  </si>
  <si>
    <t>41051006501</t>
  </si>
  <si>
    <t>Ashcreek</t>
  </si>
  <si>
    <t>41051006502</t>
  </si>
  <si>
    <t>Multnomah</t>
  </si>
  <si>
    <t>41051006601</t>
  </si>
  <si>
    <t>Maplewood</t>
  </si>
  <si>
    <t>41051006602</t>
  </si>
  <si>
    <t>41051006701</t>
  </si>
  <si>
    <t>Hayhurst</t>
  </si>
  <si>
    <t>41051006702</t>
  </si>
  <si>
    <t>41051006801</t>
  </si>
  <si>
    <t>Bridlemile</t>
  </si>
  <si>
    <t>41051006802</t>
  </si>
  <si>
    <t>41051006900</t>
  </si>
  <si>
    <t>41051007000</t>
  </si>
  <si>
    <t>41051007201</t>
  </si>
  <si>
    <t>Hayden Island</t>
  </si>
  <si>
    <t>41051007202</t>
  </si>
  <si>
    <t>41051007400</t>
  </si>
  <si>
    <t>Cully</t>
  </si>
  <si>
    <t>41051007500</t>
  </si>
  <si>
    <t>41051007600</t>
  </si>
  <si>
    <t>41051007700</t>
  </si>
  <si>
    <t>Sumner</t>
  </si>
  <si>
    <t>41051007800</t>
  </si>
  <si>
    <t>41051007900</t>
  </si>
  <si>
    <t>Parkrose</t>
  </si>
  <si>
    <t>41051008001</t>
  </si>
  <si>
    <t>Parkrose Heights</t>
  </si>
  <si>
    <t>41051008002</t>
  </si>
  <si>
    <t>41051008100</t>
  </si>
  <si>
    <t>Hazelwood</t>
  </si>
  <si>
    <t>41051008201</t>
  </si>
  <si>
    <t>41051008202</t>
  </si>
  <si>
    <t>Mill Park</t>
  </si>
  <si>
    <t>41051008301</t>
  </si>
  <si>
    <t>41051008302</t>
  </si>
  <si>
    <t>Powellhurst Gilbert</t>
  </si>
  <si>
    <t>41051008400</t>
  </si>
  <si>
    <t>41051008500</t>
  </si>
  <si>
    <t>41051008600</t>
  </si>
  <si>
    <t>Brentwood-Darlington</t>
  </si>
  <si>
    <t>41051008700</t>
  </si>
  <si>
    <t>41051008800</t>
  </si>
  <si>
    <t>41051008901</t>
  </si>
  <si>
    <t>Pleasant Valley</t>
  </si>
  <si>
    <t>41051008902</t>
  </si>
  <si>
    <t>41051009000</t>
  </si>
  <si>
    <t>41051009101</t>
  </si>
  <si>
    <t>Centennial</t>
  </si>
  <si>
    <t>41051009102</t>
  </si>
  <si>
    <t>41051009201</t>
  </si>
  <si>
    <t>41051009202</t>
  </si>
  <si>
    <t>41051009301</t>
  </si>
  <si>
    <t>Glenfair</t>
  </si>
  <si>
    <t>41051009302</t>
  </si>
  <si>
    <t>41051009400</t>
  </si>
  <si>
    <t>Russell</t>
  </si>
  <si>
    <t>41051009501</t>
  </si>
  <si>
    <t>Wilkes</t>
  </si>
  <si>
    <t>41051009502</t>
  </si>
  <si>
    <t>Argay</t>
  </si>
  <si>
    <t>41051009701</t>
  </si>
  <si>
    <t>41051009702</t>
  </si>
  <si>
    <t>41051009804</t>
  </si>
  <si>
    <t>-</t>
  </si>
  <si>
    <t>41051010600</t>
  </si>
  <si>
    <t>41051980000</t>
  </si>
  <si>
    <t>Average</t>
  </si>
  <si>
    <t/>
  </si>
  <si>
    <t>Early: Type2</t>
  </si>
  <si>
    <t>Early: Type1</t>
  </si>
  <si>
    <t>app</t>
  </si>
  <si>
    <t>acc</t>
  </si>
  <si>
    <t>adj</t>
  </si>
  <si>
    <t>Appreciated</t>
  </si>
  <si>
    <t>Accelerating</t>
  </si>
  <si>
    <t>Adjacent</t>
  </si>
  <si>
    <t>Early Type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</si>
</sst>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J\Downloads\Typology%20data_full%20set_PSU_V2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J\Desktop\UDP%20-%20Office\UDP_Data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d Legends"/>
      <sheetName val="Data dictonary (UPDATED)"/>
      <sheetName val="Data dictonary"/>
      <sheetName val="Dataset_V2.2"/>
      <sheetName val="Dataset_V2.1"/>
      <sheetName val="Dataset_V2.0"/>
      <sheetName val="vulnerability_risk_2013_BPS"/>
      <sheetName val="2015Vuln_DC_BatesT"/>
      <sheetName val="HousingMarket"/>
      <sheetName val="Dataset_V1.0"/>
      <sheetName val="mergedata_UDP_Bates_Typology"/>
      <sheetName val="H_Type15adjacent tr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41051000100</v>
          </cell>
          <cell r="B2">
            <v>56800</v>
          </cell>
          <cell r="C2">
            <v>172300</v>
          </cell>
          <cell r="D2">
            <v>362600</v>
          </cell>
          <cell r="E2">
            <v>357200</v>
          </cell>
          <cell r="F2">
            <v>367000</v>
          </cell>
          <cell r="G2">
            <v>0.96928327645051193</v>
          </cell>
          <cell r="H2">
            <v>1.1123305358295674</v>
          </cell>
          <cell r="I2">
            <v>1.2417808219178081</v>
          </cell>
          <cell r="J2">
            <v>1.2520154223624256</v>
          </cell>
          <cell r="K2">
            <v>1.2436462216197899</v>
          </cell>
          <cell r="L2">
            <v>2.033450704225352</v>
          </cell>
          <cell r="M2">
            <v>1.1044689495066744</v>
          </cell>
          <cell r="N2">
            <v>-1.4892443463872035E-2</v>
          </cell>
          <cell r="O2">
            <v>1.2134583563154992E-2</v>
          </cell>
          <cell r="P2">
            <v>5.3838028169014081</v>
          </cell>
          <cell r="Q2">
            <v>1.073128264654672</v>
          </cell>
          <cell r="R2">
            <v>1.1300058038305281</v>
          </cell>
        </row>
        <row r="3">
          <cell r="A3">
            <v>41051000200</v>
          </cell>
          <cell r="B3">
            <v>58600</v>
          </cell>
          <cell r="C3">
            <v>170500</v>
          </cell>
          <cell r="D3">
            <v>351100</v>
          </cell>
          <cell r="E3">
            <v>364300</v>
          </cell>
          <cell r="F3">
            <v>404900</v>
          </cell>
          <cell r="G3">
            <v>1</v>
          </cell>
          <cell r="H3">
            <v>1.1007101355713365</v>
          </cell>
          <cell r="I3">
            <v>1.2023972602739725</v>
          </cell>
          <cell r="J3">
            <v>1.2769015071854188</v>
          </cell>
          <cell r="K3">
            <v>1.3720772619451034</v>
          </cell>
          <cell r="L3">
            <v>1.9095563139931742</v>
          </cell>
          <cell r="M3">
            <v>1.0592375366568916</v>
          </cell>
          <cell r="N3">
            <v>3.7596126459698093E-2</v>
          </cell>
          <cell r="O3">
            <v>0.15323269723725436</v>
          </cell>
          <cell r="P3">
            <v>4.9914675767918091</v>
          </cell>
          <cell r="Q3">
            <v>1.1366568914956012</v>
          </cell>
          <cell r="R3">
            <v>1.3747800586510264</v>
          </cell>
        </row>
        <row r="4">
          <cell r="A4">
            <v>41051000301</v>
          </cell>
          <cell r="B4">
            <v>71100</v>
          </cell>
          <cell r="C4">
            <v>169500</v>
          </cell>
          <cell r="D4">
            <v>359900</v>
          </cell>
          <cell r="E4">
            <v>344700</v>
          </cell>
          <cell r="F4">
            <v>346400</v>
          </cell>
          <cell r="G4">
            <v>1.2133105802047781</v>
          </cell>
          <cell r="H4">
            <v>1.0942543576500969</v>
          </cell>
          <cell r="I4">
            <v>1.2325342465753424</v>
          </cell>
          <cell r="J4">
            <v>1.2082018927444795</v>
          </cell>
          <cell r="K4">
            <v>1.1738393764825483</v>
          </cell>
          <cell r="L4">
            <v>1.3839662447257384</v>
          </cell>
          <cell r="M4">
            <v>1.1233038348082596</v>
          </cell>
          <cell r="N4">
            <v>-4.2233953876076688E-2</v>
          </cell>
          <cell r="O4">
            <v>-3.7510419560989161E-2</v>
          </cell>
          <cell r="P4">
            <v>4.061884669479606</v>
          </cell>
          <cell r="Q4">
            <v>1.0336283185840709</v>
          </cell>
          <cell r="R4">
            <v>1.0436578171091446</v>
          </cell>
        </row>
        <row r="5">
          <cell r="A5">
            <v>41051000302</v>
          </cell>
          <cell r="B5">
            <v>91500</v>
          </cell>
          <cell r="C5">
            <v>242800</v>
          </cell>
          <cell r="D5">
            <v>427300</v>
          </cell>
          <cell r="E5">
            <v>423600</v>
          </cell>
          <cell r="F5">
            <v>457400</v>
          </cell>
          <cell r="G5">
            <v>1.5614334470989761</v>
          </cell>
          <cell r="H5">
            <v>1.5674628792769529</v>
          </cell>
          <cell r="I5">
            <v>1.4633561643835618</v>
          </cell>
          <cell r="J5">
            <v>1.4847528916929549</v>
          </cell>
          <cell r="K5">
            <v>1.549983056590986</v>
          </cell>
          <cell r="L5">
            <v>1.653551912568306</v>
          </cell>
          <cell r="M5">
            <v>0.75988467874794074</v>
          </cell>
          <cell r="N5">
            <v>-8.6590217645682189E-3</v>
          </cell>
          <cell r="O5">
            <v>7.0442312192838752E-2</v>
          </cell>
          <cell r="P5">
            <v>3.6699453551912566</v>
          </cell>
          <cell r="Q5">
            <v>0.74464579901153216</v>
          </cell>
          <cell r="R5">
            <v>0.88385502471169686</v>
          </cell>
        </row>
        <row r="6">
          <cell r="A6">
            <v>41051000401</v>
          </cell>
          <cell r="B6">
            <v>53300</v>
          </cell>
          <cell r="C6">
            <v>137500</v>
          </cell>
          <cell r="D6">
            <v>271600</v>
          </cell>
          <cell r="E6">
            <v>277300</v>
          </cell>
          <cell r="F6">
            <v>291600</v>
          </cell>
          <cell r="G6">
            <v>0.90955631399317405</v>
          </cell>
          <cell r="H6">
            <v>0.88766946417043258</v>
          </cell>
          <cell r="I6">
            <v>0.93013698630136987</v>
          </cell>
          <cell r="J6">
            <v>0.97195934104451454</v>
          </cell>
          <cell r="K6">
            <v>0.98813961369027448</v>
          </cell>
          <cell r="L6">
            <v>1.5797373358348967</v>
          </cell>
          <cell r="M6">
            <v>0.97527272727272729</v>
          </cell>
          <cell r="N6">
            <v>2.0986745213549336E-2</v>
          </cell>
          <cell r="O6">
            <v>7.3637702503681887E-2</v>
          </cell>
          <cell r="P6">
            <v>4.095684803001876</v>
          </cell>
          <cell r="Q6">
            <v>1.0167272727272727</v>
          </cell>
          <cell r="R6">
            <v>1.1207272727272728</v>
          </cell>
        </row>
        <row r="7">
          <cell r="A7">
            <v>41051000402</v>
          </cell>
          <cell r="B7">
            <v>47100</v>
          </cell>
          <cell r="C7">
            <v>125600</v>
          </cell>
          <cell r="D7">
            <v>223500</v>
          </cell>
          <cell r="E7">
            <v>225600</v>
          </cell>
          <cell r="F7">
            <v>236600</v>
          </cell>
          <cell r="G7">
            <v>0.80375426621160406</v>
          </cell>
          <cell r="H7">
            <v>0.81084570690768243</v>
          </cell>
          <cell r="I7">
            <v>0.7654109589041096</v>
          </cell>
          <cell r="J7">
            <v>0.79074658254468977</v>
          </cell>
          <cell r="K7">
            <v>0.80176211453744495</v>
          </cell>
          <cell r="L7">
            <v>1.6666666666666667</v>
          </cell>
          <cell r="M7">
            <v>0.77945859872611467</v>
          </cell>
          <cell r="N7">
            <v>9.3959731543624154E-3</v>
          </cell>
          <cell r="O7">
            <v>5.861297539149888E-2</v>
          </cell>
          <cell r="P7">
            <v>3.7452229299363058</v>
          </cell>
          <cell r="Q7">
            <v>0.79617834394904463</v>
          </cell>
          <cell r="R7">
            <v>0.88375796178343946</v>
          </cell>
        </row>
        <row r="8">
          <cell r="A8">
            <v>41051000501</v>
          </cell>
          <cell r="B8">
            <v>45400</v>
          </cell>
          <cell r="C8">
            <v>117900</v>
          </cell>
          <cell r="D8">
            <v>222300</v>
          </cell>
          <cell r="E8">
            <v>217800</v>
          </cell>
          <cell r="F8">
            <v>230900</v>
          </cell>
          <cell r="G8">
            <v>0.77474402730375425</v>
          </cell>
          <cell r="H8">
            <v>0.76113621691413813</v>
          </cell>
          <cell r="I8">
            <v>0.76130136986301367</v>
          </cell>
          <cell r="J8">
            <v>0.76340694006309151</v>
          </cell>
          <cell r="K8">
            <v>0.78244662826160627</v>
          </cell>
          <cell r="L8">
            <v>1.5969162995594715</v>
          </cell>
          <cell r="M8">
            <v>0.8854961832061069</v>
          </cell>
          <cell r="N8">
            <v>-2.0242914979757085E-2</v>
          </cell>
          <cell r="O8">
            <v>3.8686459739091315E-2</v>
          </cell>
          <cell r="P8">
            <v>3.8964757709251101</v>
          </cell>
          <cell r="Q8">
            <v>0.84732824427480913</v>
          </cell>
          <cell r="R8">
            <v>0.95843935538592029</v>
          </cell>
        </row>
        <row r="9">
          <cell r="A9">
            <v>41051000502</v>
          </cell>
          <cell r="B9">
            <v>44700</v>
          </cell>
          <cell r="C9">
            <v>124900</v>
          </cell>
          <cell r="D9">
            <v>225800</v>
          </cell>
          <cell r="E9">
            <v>220800</v>
          </cell>
          <cell r="F9">
            <v>226000</v>
          </cell>
          <cell r="G9">
            <v>0.76279863481228671</v>
          </cell>
          <cell r="H9">
            <v>0.80632666236281469</v>
          </cell>
          <cell r="I9">
            <v>0.77328767123287667</v>
          </cell>
          <cell r="J9">
            <v>0.77392218717139849</v>
          </cell>
          <cell r="K9">
            <v>0.76584208742799054</v>
          </cell>
          <cell r="L9">
            <v>1.7941834451901566</v>
          </cell>
          <cell r="M9">
            <v>0.80784627702161727</v>
          </cell>
          <cell r="N9">
            <v>-2.2143489813994686E-2</v>
          </cell>
          <cell r="O9">
            <v>8.8573959255978745E-4</v>
          </cell>
          <cell r="P9">
            <v>4.0514541387024607</v>
          </cell>
          <cell r="Q9">
            <v>0.76781425140112092</v>
          </cell>
          <cell r="R9">
            <v>0.8094475580464372</v>
          </cell>
        </row>
        <row r="10">
          <cell r="A10">
            <v>41051000601</v>
          </cell>
          <cell r="B10">
            <v>43100</v>
          </cell>
          <cell r="C10">
            <v>114100</v>
          </cell>
          <cell r="D10">
            <v>178600</v>
          </cell>
          <cell r="E10">
            <v>165800</v>
          </cell>
          <cell r="F10">
            <v>170600</v>
          </cell>
          <cell r="G10">
            <v>0.73549488054607504</v>
          </cell>
          <cell r="H10">
            <v>0.736604260813428</v>
          </cell>
          <cell r="I10">
            <v>0.61164383561643831</v>
          </cell>
          <cell r="J10">
            <v>0.58114265685243605</v>
          </cell>
          <cell r="K10">
            <v>0.57810911555404942</v>
          </cell>
          <cell r="L10">
            <v>1.6473317865429233</v>
          </cell>
          <cell r="M10">
            <v>0.56529360210341806</v>
          </cell>
          <cell r="N10">
            <v>-7.1668533034714446E-2</v>
          </cell>
          <cell r="O10">
            <v>-4.4792833146696527E-2</v>
          </cell>
          <cell r="P10">
            <v>3.1438515081206497</v>
          </cell>
          <cell r="Q10">
            <v>0.45311130587204207</v>
          </cell>
          <cell r="R10">
            <v>0.49517966695880805</v>
          </cell>
        </row>
        <row r="11">
          <cell r="A11">
            <v>41051000602</v>
          </cell>
          <cell r="B11">
            <v>42600</v>
          </cell>
          <cell r="C11">
            <v>114500</v>
          </cell>
          <cell r="D11">
            <v>177100</v>
          </cell>
          <cell r="E11">
            <v>168500</v>
          </cell>
          <cell r="F11">
            <v>171300</v>
          </cell>
          <cell r="G11">
            <v>0.726962457337884</v>
          </cell>
          <cell r="H11">
            <v>0.73918657198192383</v>
          </cell>
          <cell r="I11">
            <v>0.60650684931506849</v>
          </cell>
          <cell r="J11">
            <v>0.59060637924991233</v>
          </cell>
          <cell r="K11">
            <v>0.58048119281599453</v>
          </cell>
          <cell r="L11">
            <v>1.687793427230047</v>
          </cell>
          <cell r="M11">
            <v>0.54672489082969433</v>
          </cell>
          <cell r="N11">
            <v>-4.8560135516657256E-2</v>
          </cell>
          <cell r="O11">
            <v>-3.274985883681536E-2</v>
          </cell>
          <cell r="P11">
            <v>3.1572769953051645</v>
          </cell>
          <cell r="Q11">
            <v>0.47161572052401746</v>
          </cell>
          <cell r="R11">
            <v>0.49606986899563321</v>
          </cell>
        </row>
        <row r="12">
          <cell r="A12">
            <v>41051000701</v>
          </cell>
          <cell r="B12">
            <v>55000</v>
          </cell>
          <cell r="C12">
            <v>143900</v>
          </cell>
          <cell r="D12">
            <v>258500</v>
          </cell>
          <cell r="E12">
            <v>277900</v>
          </cell>
          <cell r="F12">
            <v>280600</v>
          </cell>
          <cell r="G12">
            <v>0.93856655290102387</v>
          </cell>
          <cell r="H12">
            <v>0.92898644286636545</v>
          </cell>
          <cell r="I12">
            <v>0.88527397260273977</v>
          </cell>
          <cell r="J12">
            <v>0.97406239046617593</v>
          </cell>
          <cell r="K12">
            <v>0.95086411385970859</v>
          </cell>
          <cell r="L12">
            <v>1.6163636363636364</v>
          </cell>
          <cell r="M12">
            <v>0.79638637943015989</v>
          </cell>
          <cell r="N12">
            <v>7.504835589941973E-2</v>
          </cell>
          <cell r="O12">
            <v>8.5493230174081239E-2</v>
          </cell>
          <cell r="P12">
            <v>3.7</v>
          </cell>
          <cell r="Q12">
            <v>0.93120222376650452</v>
          </cell>
          <cell r="R12">
            <v>0.94996525364836693</v>
          </cell>
        </row>
        <row r="13">
          <cell r="A13">
            <v>41051000702</v>
          </cell>
          <cell r="B13">
            <v>48300</v>
          </cell>
          <cell r="C13">
            <v>120300</v>
          </cell>
          <cell r="D13">
            <v>233500</v>
          </cell>
          <cell r="E13">
            <v>217000</v>
          </cell>
          <cell r="F13">
            <v>227600</v>
          </cell>
          <cell r="G13">
            <v>0.82423208191126285</v>
          </cell>
          <cell r="H13">
            <v>0.77663008392511301</v>
          </cell>
          <cell r="I13">
            <v>0.79965753424657537</v>
          </cell>
          <cell r="J13">
            <v>0.76060287416754291</v>
          </cell>
          <cell r="K13">
            <v>0.77126397831243643</v>
          </cell>
          <cell r="L13">
            <v>1.4906832298136645</v>
          </cell>
          <cell r="M13">
            <v>0.94098088113050704</v>
          </cell>
          <cell r="N13">
            <v>-7.0663811563169171E-2</v>
          </cell>
          <cell r="O13">
            <v>-2.5267665952890792E-2</v>
          </cell>
          <cell r="P13">
            <v>3.8343685300207038</v>
          </cell>
          <cell r="Q13">
            <v>0.80382377389858684</v>
          </cell>
          <cell r="R13">
            <v>0.89193682460515378</v>
          </cell>
        </row>
        <row r="14">
          <cell r="A14">
            <v>41051000801</v>
          </cell>
          <cell r="B14">
            <v>53900</v>
          </cell>
          <cell r="C14">
            <v>148000</v>
          </cell>
          <cell r="D14">
            <v>298200</v>
          </cell>
          <cell r="E14">
            <v>287300</v>
          </cell>
          <cell r="F14">
            <v>307500</v>
          </cell>
          <cell r="G14">
            <v>0.91979522184300344</v>
          </cell>
          <cell r="H14">
            <v>0.95545513234344737</v>
          </cell>
          <cell r="I14">
            <v>1.0212328767123289</v>
          </cell>
          <cell r="J14">
            <v>1.0070101647388714</v>
          </cell>
          <cell r="K14">
            <v>1.0420196543544562</v>
          </cell>
          <cell r="L14">
            <v>1.74582560296846</v>
          </cell>
          <cell r="M14">
            <v>1.0148648648648648</v>
          </cell>
          <cell r="N14">
            <v>-3.6552649228705568E-2</v>
          </cell>
          <cell r="O14">
            <v>3.1187122736418511E-2</v>
          </cell>
          <cell r="P14">
            <v>4.5324675324675328</v>
          </cell>
          <cell r="Q14">
            <v>0.94121621621621621</v>
          </cell>
          <cell r="R14">
            <v>1.0777027027027026</v>
          </cell>
        </row>
        <row r="15">
          <cell r="A15">
            <v>41051000802</v>
          </cell>
          <cell r="B15">
            <v>50000</v>
          </cell>
          <cell r="C15">
            <v>135400</v>
          </cell>
          <cell r="D15">
            <v>249300</v>
          </cell>
          <cell r="E15">
            <v>241400</v>
          </cell>
          <cell r="F15">
            <v>243800</v>
          </cell>
          <cell r="G15">
            <v>0.85324232081911267</v>
          </cell>
          <cell r="H15">
            <v>0.8741123305358296</v>
          </cell>
          <cell r="I15">
            <v>0.85376712328767124</v>
          </cell>
          <cell r="J15">
            <v>0.8461268839817736</v>
          </cell>
          <cell r="K15">
            <v>0.82616062351745168</v>
          </cell>
          <cell r="L15">
            <v>1.708</v>
          </cell>
          <cell r="M15">
            <v>0.84121122599704579</v>
          </cell>
          <cell r="N15">
            <v>-3.168872843963097E-2</v>
          </cell>
          <cell r="O15">
            <v>-2.2061772964300039E-2</v>
          </cell>
          <cell r="P15">
            <v>3.9860000000000002</v>
          </cell>
          <cell r="Q15">
            <v>0.78286558345642543</v>
          </cell>
          <cell r="R15">
            <v>0.80059084194977848</v>
          </cell>
        </row>
        <row r="16">
          <cell r="A16">
            <v>41051000901</v>
          </cell>
          <cell r="B16">
            <v>54700</v>
          </cell>
          <cell r="C16">
            <v>161600</v>
          </cell>
          <cell r="D16">
            <v>363700</v>
          </cell>
          <cell r="E16">
            <v>371600</v>
          </cell>
          <cell r="F16">
            <v>383100</v>
          </cell>
          <cell r="G16">
            <v>0.93344709897610922</v>
          </cell>
          <cell r="H16">
            <v>1.0432537120723047</v>
          </cell>
          <cell r="I16">
            <v>1.2455479452054794</v>
          </cell>
          <cell r="J16">
            <v>1.3024886084822993</v>
          </cell>
          <cell r="K16">
            <v>1.2982039986445273</v>
          </cell>
          <cell r="L16">
            <v>1.9542961608775138</v>
          </cell>
          <cell r="M16">
            <v>1.2506188118811881</v>
          </cell>
          <cell r="N16">
            <v>2.1721198790211713E-2</v>
          </cell>
          <cell r="O16">
            <v>5.3340665383557875E-2</v>
          </cell>
          <cell r="P16">
            <v>5.6489945155393055</v>
          </cell>
          <cell r="Q16">
            <v>1.2995049504950495</v>
          </cell>
          <cell r="R16">
            <v>1.3706683168316831</v>
          </cell>
        </row>
        <row r="17">
          <cell r="A17">
            <v>41051000902</v>
          </cell>
          <cell r="B17">
            <v>47300</v>
          </cell>
          <cell r="C17">
            <v>139500</v>
          </cell>
          <cell r="D17">
            <v>288100</v>
          </cell>
          <cell r="E17">
            <v>263600</v>
          </cell>
          <cell r="F17">
            <v>277800</v>
          </cell>
          <cell r="G17">
            <v>0.80716723549488056</v>
          </cell>
          <cell r="H17">
            <v>0.90058102001291152</v>
          </cell>
          <cell r="I17">
            <v>0.98664383561643831</v>
          </cell>
          <cell r="J17">
            <v>0.9239397125832457</v>
          </cell>
          <cell r="K17">
            <v>0.94137580481192817</v>
          </cell>
          <cell r="L17">
            <v>1.9492600422832982</v>
          </cell>
          <cell r="M17">
            <v>1.0652329749103944</v>
          </cell>
          <cell r="N17">
            <v>-8.5039916695591813E-2</v>
          </cell>
          <cell r="O17">
            <v>-3.575147518222839E-2</v>
          </cell>
          <cell r="P17">
            <v>5.0909090909090908</v>
          </cell>
          <cell r="Q17">
            <v>0.88960573476702509</v>
          </cell>
          <cell r="R17">
            <v>0.99139784946236564</v>
          </cell>
        </row>
        <row r="18">
          <cell r="A18">
            <v>41051001000</v>
          </cell>
          <cell r="B18">
            <v>46500</v>
          </cell>
          <cell r="C18">
            <v>155400</v>
          </cell>
          <cell r="D18">
            <v>319200</v>
          </cell>
          <cell r="E18">
            <v>333200</v>
          </cell>
          <cell r="F18">
            <v>346800</v>
          </cell>
          <cell r="G18">
            <v>0.79351535836177478</v>
          </cell>
          <cell r="H18">
            <v>1.0032278889606197</v>
          </cell>
          <cell r="I18">
            <v>1.0931506849315069</v>
          </cell>
          <cell r="J18">
            <v>1.1678934454959691</v>
          </cell>
          <cell r="K18">
            <v>1.1751948492036597</v>
          </cell>
          <cell r="L18">
            <v>2.3419354838709676</v>
          </cell>
          <cell r="M18">
            <v>1.0540540540540539</v>
          </cell>
          <cell r="N18">
            <v>4.3859649122807015E-2</v>
          </cell>
          <cell r="O18">
            <v>8.646616541353383E-2</v>
          </cell>
          <cell r="P18">
            <v>5.8645161290322578</v>
          </cell>
          <cell r="Q18">
            <v>1.1441441441441442</v>
          </cell>
          <cell r="R18">
            <v>1.2316602316602316</v>
          </cell>
        </row>
        <row r="19">
          <cell r="A19">
            <v>41051001101</v>
          </cell>
          <cell r="B19">
            <v>55300</v>
          </cell>
          <cell r="C19">
            <v>186500</v>
          </cell>
          <cell r="D19">
            <v>388700</v>
          </cell>
          <cell r="E19">
            <v>366000</v>
          </cell>
          <cell r="F19">
            <v>420700</v>
          </cell>
          <cell r="G19">
            <v>0.94368600682593862</v>
          </cell>
          <cell r="H19">
            <v>1.2040025823111684</v>
          </cell>
          <cell r="I19">
            <v>1.3311643835616438</v>
          </cell>
          <cell r="J19">
            <v>1.2828601472134595</v>
          </cell>
          <cell r="K19">
            <v>1.425618434429007</v>
          </cell>
          <cell r="L19">
            <v>2.3725135623869802</v>
          </cell>
          <cell r="M19">
            <v>1.0841823056300268</v>
          </cell>
          <cell r="N19">
            <v>-5.839979418574736E-2</v>
          </cell>
          <cell r="O19">
            <v>8.2325701054798042E-2</v>
          </cell>
          <cell r="P19">
            <v>6.0289330922242312</v>
          </cell>
          <cell r="Q19">
            <v>0.96246648793565681</v>
          </cell>
          <cell r="R19">
            <v>1.255764075067024</v>
          </cell>
        </row>
        <row r="20">
          <cell r="A20">
            <v>41051001102</v>
          </cell>
          <cell r="B20">
            <v>59700</v>
          </cell>
          <cell r="C20">
            <v>222200</v>
          </cell>
          <cell r="D20">
            <v>531300</v>
          </cell>
          <cell r="E20">
            <v>486700</v>
          </cell>
          <cell r="F20">
            <v>450700</v>
          </cell>
          <cell r="G20">
            <v>1.0187713310580204</v>
          </cell>
          <cell r="H20">
            <v>1.4344738540994191</v>
          </cell>
          <cell r="I20">
            <v>1.8195205479452055</v>
          </cell>
          <cell r="J20">
            <v>1.7059235892043463</v>
          </cell>
          <cell r="K20">
            <v>1.5272788885123687</v>
          </cell>
          <cell r="L20">
            <v>2.7219430485762146</v>
          </cell>
          <cell r="M20">
            <v>1.391089108910891</v>
          </cell>
          <cell r="N20">
            <v>-8.39450404667796E-2</v>
          </cell>
          <cell r="O20">
            <v>-0.15170336909467344</v>
          </cell>
          <cell r="P20">
            <v>7.8994974874371859</v>
          </cell>
          <cell r="Q20">
            <v>1.1903690369036903</v>
          </cell>
          <cell r="R20">
            <v>1.0283528352835283</v>
          </cell>
        </row>
        <row r="21">
          <cell r="A21">
            <v>41051001201</v>
          </cell>
          <cell r="B21">
            <v>55000</v>
          </cell>
          <cell r="C21">
            <v>188700</v>
          </cell>
          <cell r="D21">
            <v>382600</v>
          </cell>
          <cell r="E21">
            <v>301500</v>
          </cell>
          <cell r="F21">
            <v>326900</v>
          </cell>
          <cell r="G21">
            <v>0.93856655290102387</v>
          </cell>
          <cell r="H21">
            <v>1.2182052937378953</v>
          </cell>
          <cell r="I21">
            <v>1.3102739726027397</v>
          </cell>
          <cell r="J21">
            <v>1.0567823343848581</v>
          </cell>
          <cell r="K21">
            <v>1.1077600813283632</v>
          </cell>
          <cell r="L21">
            <v>2.4309090909090911</v>
          </cell>
          <cell r="M21">
            <v>1.0275569687334394</v>
          </cell>
          <cell r="N21">
            <v>-0.21197072660742289</v>
          </cell>
          <cell r="O21">
            <v>-0.14558285415577626</v>
          </cell>
          <cell r="P21">
            <v>5.9563636363636361</v>
          </cell>
          <cell r="Q21">
            <v>0.5977742448330684</v>
          </cell>
          <cell r="R21">
            <v>0.73237943826179119</v>
          </cell>
        </row>
        <row r="22">
          <cell r="A22">
            <v>41051001202</v>
          </cell>
          <cell r="B22">
            <v>72500</v>
          </cell>
          <cell r="C22">
            <v>207400</v>
          </cell>
          <cell r="D22">
            <v>436100</v>
          </cell>
          <cell r="E22">
            <v>444800</v>
          </cell>
          <cell r="F22">
            <v>482300</v>
          </cell>
          <cell r="G22">
            <v>1.2372013651877134</v>
          </cell>
          <cell r="H22">
            <v>1.3389283408650743</v>
          </cell>
          <cell r="I22">
            <v>1.4934931506849316</v>
          </cell>
          <cell r="J22">
            <v>1.5590606379249912</v>
          </cell>
          <cell r="K22">
            <v>1.6343612334801763</v>
          </cell>
          <cell r="L22">
            <v>1.8606896551724137</v>
          </cell>
          <cell r="M22">
            <v>1.1027000964320155</v>
          </cell>
          <cell r="N22">
            <v>1.9949552854849804E-2</v>
          </cell>
          <cell r="O22">
            <v>0.10593900481540931</v>
          </cell>
          <cell r="P22">
            <v>5.0151724137931035</v>
          </cell>
          <cell r="Q22">
            <v>1.1446480231436837</v>
          </cell>
          <cell r="R22">
            <v>1.3254580520732884</v>
          </cell>
        </row>
        <row r="23">
          <cell r="A23">
            <v>41051001301</v>
          </cell>
          <cell r="B23">
            <v>45500</v>
          </cell>
          <cell r="C23">
            <v>175500</v>
          </cell>
          <cell r="D23">
            <v>380200</v>
          </cell>
          <cell r="E23">
            <v>382300</v>
          </cell>
          <cell r="F23">
            <v>402700</v>
          </cell>
          <cell r="G23">
            <v>0.7764505119453925</v>
          </cell>
          <cell r="H23">
            <v>1.1329890251775339</v>
          </cell>
          <cell r="I23">
            <v>1.3020547945205478</v>
          </cell>
          <cell r="J23">
            <v>1.3399929898352612</v>
          </cell>
          <cell r="K23">
            <v>1.3646221619789902</v>
          </cell>
          <cell r="L23">
            <v>2.8571428571428572</v>
          </cell>
          <cell r="M23">
            <v>1.1663817663817664</v>
          </cell>
          <cell r="N23">
            <v>5.523408732246186E-3</v>
          </cell>
          <cell r="O23">
            <v>5.9179379274066281E-2</v>
          </cell>
          <cell r="P23">
            <v>7.3560439560439557</v>
          </cell>
          <cell r="Q23">
            <v>1.1783475783475783</v>
          </cell>
          <cell r="R23">
            <v>1.2945868945868946</v>
          </cell>
        </row>
        <row r="24">
          <cell r="A24">
            <v>41051001302</v>
          </cell>
          <cell r="B24">
            <v>50800</v>
          </cell>
          <cell r="C24">
            <v>172200</v>
          </cell>
          <cell r="D24">
            <v>388500</v>
          </cell>
          <cell r="E24">
            <v>368200</v>
          </cell>
          <cell r="F24">
            <v>408600</v>
          </cell>
          <cell r="G24">
            <v>0.86689419795221845</v>
          </cell>
          <cell r="H24">
            <v>1.1116849580374435</v>
          </cell>
          <cell r="I24">
            <v>1.3304794520547945</v>
          </cell>
          <cell r="J24">
            <v>1.2905713284262179</v>
          </cell>
          <cell r="K24">
            <v>1.3846153846153846</v>
          </cell>
          <cell r="L24">
            <v>2.3897637795275593</v>
          </cell>
          <cell r="M24">
            <v>1.2560975609756098</v>
          </cell>
          <cell r="N24">
            <v>-5.2252252252252253E-2</v>
          </cell>
          <cell r="O24">
            <v>5.1737451737451735E-2</v>
          </cell>
          <cell r="P24">
            <v>6.6476377952755907</v>
          </cell>
          <cell r="Q24">
            <v>1.1382113821138211</v>
          </cell>
          <cell r="R24">
            <v>1.372822299651568</v>
          </cell>
        </row>
        <row r="25">
          <cell r="A25">
            <v>41051001400</v>
          </cell>
          <cell r="B25">
            <v>48100</v>
          </cell>
          <cell r="C25">
            <v>170100</v>
          </cell>
          <cell r="D25">
            <v>390400</v>
          </cell>
          <cell r="E25">
            <v>363100</v>
          </cell>
          <cell r="F25">
            <v>368200</v>
          </cell>
          <cell r="G25">
            <v>0.82081911262798635</v>
          </cell>
          <cell r="H25">
            <v>1.0981278244028405</v>
          </cell>
          <cell r="I25">
            <v>1.3369863013698631</v>
          </cell>
          <cell r="J25">
            <v>1.272695408342096</v>
          </cell>
          <cell r="K25">
            <v>1.2477126397831244</v>
          </cell>
          <cell r="L25">
            <v>2.5363825363825363</v>
          </cell>
          <cell r="M25">
            <v>1.2951205173427396</v>
          </cell>
          <cell r="N25">
            <v>-6.9928278688524595E-2</v>
          </cell>
          <cell r="O25">
            <v>-5.6864754098360656E-2</v>
          </cell>
          <cell r="P25">
            <v>7.116424116424116</v>
          </cell>
          <cell r="Q25">
            <v>1.1346266901822457</v>
          </cell>
          <cell r="R25">
            <v>1.1646090534979423</v>
          </cell>
        </row>
        <row r="26">
          <cell r="A26">
            <v>41051001500</v>
          </cell>
          <cell r="B26">
            <v>65900</v>
          </cell>
          <cell r="C26">
            <v>193200</v>
          </cell>
          <cell r="D26">
            <v>407200</v>
          </cell>
          <cell r="E26">
            <v>415500</v>
          </cell>
          <cell r="F26">
            <v>431500</v>
          </cell>
          <cell r="G26">
            <v>1.1245733788395904</v>
          </cell>
          <cell r="H26">
            <v>1.2472562943834733</v>
          </cell>
          <cell r="I26">
            <v>1.3945205479452054</v>
          </cell>
          <cell r="J26">
            <v>1.4563617245005258</v>
          </cell>
          <cell r="K26">
            <v>1.4622161978990174</v>
          </cell>
          <cell r="L26">
            <v>1.9317147192716237</v>
          </cell>
          <cell r="M26">
            <v>1.1076604554865424</v>
          </cell>
          <cell r="N26">
            <v>2.038310412573674E-2</v>
          </cell>
          <cell r="O26">
            <v>5.9675834970530452E-2</v>
          </cell>
          <cell r="P26">
            <v>5.1790591805766315</v>
          </cell>
          <cell r="Q26">
            <v>1.1506211180124224</v>
          </cell>
          <cell r="R26">
            <v>1.2334368530020703</v>
          </cell>
        </row>
        <row r="27">
          <cell r="A27">
            <v>41051001601</v>
          </cell>
          <cell r="B27">
            <v>67000</v>
          </cell>
          <cell r="C27">
            <v>167600</v>
          </cell>
          <cell r="D27">
            <v>336400</v>
          </cell>
          <cell r="E27">
            <v>336800</v>
          </cell>
          <cell r="F27">
            <v>354400</v>
          </cell>
          <cell r="G27">
            <v>1.1433447098976108</v>
          </cell>
          <cell r="H27">
            <v>1.0819883795997418</v>
          </cell>
          <cell r="I27">
            <v>1.1520547945205479</v>
          </cell>
          <cell r="J27">
            <v>1.1805117420259377</v>
          </cell>
          <cell r="K27">
            <v>1.200948830904778</v>
          </cell>
          <cell r="L27">
            <v>1.5014925373134329</v>
          </cell>
          <cell r="M27">
            <v>1.0071599045346062</v>
          </cell>
          <cell r="N27">
            <v>1.1890606420927466E-3</v>
          </cell>
          <cell r="O27">
            <v>5.3507728894173601E-2</v>
          </cell>
          <cell r="P27">
            <v>4.0208955223880594</v>
          </cell>
          <cell r="Q27">
            <v>1.0095465393794749</v>
          </cell>
          <cell r="R27">
            <v>1.1145584725536992</v>
          </cell>
        </row>
        <row r="28">
          <cell r="A28">
            <v>41051001602</v>
          </cell>
          <cell r="B28">
            <v>46800</v>
          </cell>
          <cell r="C28">
            <v>118000</v>
          </cell>
          <cell r="D28">
            <v>204000</v>
          </cell>
          <cell r="E28">
            <v>201300</v>
          </cell>
          <cell r="F28">
            <v>210000</v>
          </cell>
          <cell r="G28">
            <v>0.79863481228668942</v>
          </cell>
          <cell r="H28">
            <v>0.76178179470626206</v>
          </cell>
          <cell r="I28">
            <v>0.69863013698630139</v>
          </cell>
          <cell r="J28">
            <v>0.70557308096740279</v>
          </cell>
          <cell r="K28">
            <v>0.71162317858353097</v>
          </cell>
          <cell r="L28">
            <v>1.5213675213675213</v>
          </cell>
          <cell r="M28">
            <v>0.72881355932203384</v>
          </cell>
          <cell r="N28">
            <v>-1.3235294117647059E-2</v>
          </cell>
          <cell r="O28">
            <v>2.9411764705882353E-2</v>
          </cell>
          <cell r="P28">
            <v>3.358974358974359</v>
          </cell>
          <cell r="Q28">
            <v>0.70593220338983054</v>
          </cell>
          <cell r="R28">
            <v>0.77966101694915257</v>
          </cell>
        </row>
        <row r="29">
          <cell r="A29">
            <v>41051001701</v>
          </cell>
          <cell r="B29">
            <v>48500</v>
          </cell>
          <cell r="C29">
            <v>132300</v>
          </cell>
          <cell r="D29">
            <v>235400</v>
          </cell>
          <cell r="E29">
            <v>254200</v>
          </cell>
          <cell r="F29">
            <v>268300</v>
          </cell>
          <cell r="G29">
            <v>0.82764505119453924</v>
          </cell>
          <cell r="H29">
            <v>0.85409941897998709</v>
          </cell>
          <cell r="I29">
            <v>0.80616438356164388</v>
          </cell>
          <cell r="J29">
            <v>0.89099193831055035</v>
          </cell>
          <cell r="K29">
            <v>0.90918332768553034</v>
          </cell>
          <cell r="L29">
            <v>1.7278350515463918</v>
          </cell>
          <cell r="M29">
            <v>0.77928949357520783</v>
          </cell>
          <cell r="N29">
            <v>7.9864061172472384E-2</v>
          </cell>
          <cell r="O29">
            <v>0.13976210705182668</v>
          </cell>
          <cell r="P29">
            <v>3.8536082474226805</v>
          </cell>
          <cell r="Q29">
            <v>0.92139077853363571</v>
          </cell>
          <cell r="R29">
            <v>1.0279667422524565</v>
          </cell>
        </row>
        <row r="30">
          <cell r="A30">
            <v>41051001702</v>
          </cell>
          <cell r="B30">
            <v>51000</v>
          </cell>
          <cell r="C30">
            <v>127000</v>
          </cell>
          <cell r="D30">
            <v>214600</v>
          </cell>
          <cell r="E30">
            <v>191900</v>
          </cell>
          <cell r="F30">
            <v>205200</v>
          </cell>
          <cell r="G30">
            <v>0.87030716723549484</v>
          </cell>
          <cell r="H30">
            <v>0.81988379599741767</v>
          </cell>
          <cell r="I30">
            <v>0.73493150684931507</v>
          </cell>
          <cell r="J30">
            <v>0.67262530669470733</v>
          </cell>
          <cell r="K30">
            <v>0.69535750593019319</v>
          </cell>
          <cell r="L30">
            <v>1.4901960784313726</v>
          </cell>
          <cell r="M30">
            <v>0.68976377952755907</v>
          </cell>
          <cell r="N30">
            <v>-0.10577819198508853</v>
          </cell>
          <cell r="O30">
            <v>-4.3802423112767941E-2</v>
          </cell>
          <cell r="P30">
            <v>3.2078431372549021</v>
          </cell>
          <cell r="Q30">
            <v>0.51102362204724405</v>
          </cell>
          <cell r="R30">
            <v>0.61574803149606294</v>
          </cell>
        </row>
        <row r="31">
          <cell r="A31">
            <v>41051001801</v>
          </cell>
          <cell r="B31">
            <v>49700</v>
          </cell>
          <cell r="C31">
            <v>147800</v>
          </cell>
          <cell r="D31">
            <v>288200</v>
          </cell>
          <cell r="E31">
            <v>272300</v>
          </cell>
          <cell r="F31">
            <v>285400</v>
          </cell>
          <cell r="G31">
            <v>0.84812286689419791</v>
          </cell>
          <cell r="H31">
            <v>0.95416397675919951</v>
          </cell>
          <cell r="I31">
            <v>0.98698630136986298</v>
          </cell>
          <cell r="J31">
            <v>0.95443392919733616</v>
          </cell>
          <cell r="K31">
            <v>0.96712978651304637</v>
          </cell>
          <cell r="L31">
            <v>1.9738430583501005</v>
          </cell>
          <cell r="M31">
            <v>0.94993234100135315</v>
          </cell>
          <cell r="N31">
            <v>-5.517002081887578E-2</v>
          </cell>
          <cell r="O31">
            <v>-9.7154753643303258E-3</v>
          </cell>
          <cell r="P31">
            <v>4.7987927565392354</v>
          </cell>
          <cell r="Q31">
            <v>0.84235453315290931</v>
          </cell>
          <cell r="R31">
            <v>0.93098782138024361</v>
          </cell>
        </row>
        <row r="32">
          <cell r="A32">
            <v>41051001802</v>
          </cell>
          <cell r="B32">
            <v>68800</v>
          </cell>
          <cell r="C32">
            <v>188600</v>
          </cell>
          <cell r="D32">
            <v>383700</v>
          </cell>
          <cell r="E32">
            <v>361900</v>
          </cell>
          <cell r="F32">
            <v>385400</v>
          </cell>
          <cell r="G32">
            <v>1.1740614334470989</v>
          </cell>
          <cell r="H32">
            <v>1.2175597159457714</v>
          </cell>
          <cell r="I32">
            <v>1.314041095890411</v>
          </cell>
          <cell r="J32">
            <v>1.2684893094987733</v>
          </cell>
          <cell r="K32">
            <v>1.3059979667909183</v>
          </cell>
          <cell r="L32">
            <v>1.7412790697674418</v>
          </cell>
          <cell r="M32">
            <v>1.0344644750795333</v>
          </cell>
          <cell r="N32">
            <v>-5.6815220224133441E-2</v>
          </cell>
          <cell r="O32">
            <v>4.4305446963773783E-3</v>
          </cell>
          <cell r="P32">
            <v>4.5770348837209305</v>
          </cell>
          <cell r="Q32">
            <v>0.91887592788971373</v>
          </cell>
          <cell r="R32">
            <v>1.0434782608695652</v>
          </cell>
        </row>
        <row r="33">
          <cell r="A33">
            <v>41051001900</v>
          </cell>
          <cell r="B33">
            <v>84600</v>
          </cell>
          <cell r="C33">
            <v>246100</v>
          </cell>
          <cell r="D33">
            <v>482200</v>
          </cell>
          <cell r="E33">
            <v>521800</v>
          </cell>
          <cell r="F33">
            <v>558900</v>
          </cell>
          <cell r="G33">
            <v>1.4436860068259385</v>
          </cell>
          <cell r="H33">
            <v>1.5887669464170433</v>
          </cell>
          <cell r="I33">
            <v>1.6513698630136986</v>
          </cell>
          <cell r="J33">
            <v>1.8289519803715388</v>
          </cell>
          <cell r="K33">
            <v>1.8939342595730262</v>
          </cell>
          <cell r="L33">
            <v>1.9089834515366431</v>
          </cell>
          <cell r="M33">
            <v>0.9593661113368549</v>
          </cell>
          <cell r="N33">
            <v>8.2123600165906266E-2</v>
          </cell>
          <cell r="O33">
            <v>0.15906262961426793</v>
          </cell>
          <cell r="P33">
            <v>4.6997635933806148</v>
          </cell>
          <cell r="Q33">
            <v>1.1202763104429094</v>
          </cell>
          <cell r="R33">
            <v>1.2710280373831775</v>
          </cell>
        </row>
        <row r="34">
          <cell r="A34">
            <v>41051002000</v>
          </cell>
          <cell r="B34">
            <v>51300</v>
          </cell>
          <cell r="C34">
            <v>176900</v>
          </cell>
          <cell r="D34">
            <v>357200</v>
          </cell>
          <cell r="E34">
            <v>362100</v>
          </cell>
          <cell r="F34">
            <v>362700</v>
          </cell>
          <cell r="G34">
            <v>0.87542662116040959</v>
          </cell>
          <cell r="H34">
            <v>1.1420271142672691</v>
          </cell>
          <cell r="I34">
            <v>1.2232876712328766</v>
          </cell>
          <cell r="J34">
            <v>1.2691903259726605</v>
          </cell>
          <cell r="K34">
            <v>1.2290748898678414</v>
          </cell>
          <cell r="L34">
            <v>2.4483430799220272</v>
          </cell>
          <cell r="M34">
            <v>1.0192198982475975</v>
          </cell>
          <cell r="N34">
            <v>1.3717805151175811E-2</v>
          </cell>
          <cell r="O34">
            <v>1.5397536394176932E-2</v>
          </cell>
          <cell r="P34">
            <v>5.9629629629629628</v>
          </cell>
          <cell r="Q34">
            <v>1.046919163369135</v>
          </cell>
          <cell r="R34">
            <v>1.0503109101187111</v>
          </cell>
        </row>
        <row r="35">
          <cell r="A35">
            <v>41051002100</v>
          </cell>
          <cell r="B35">
            <v>47100</v>
          </cell>
          <cell r="C35">
            <v>175700</v>
          </cell>
          <cell r="D35">
            <v>377700</v>
          </cell>
          <cell r="E35">
            <v>388000</v>
          </cell>
          <cell r="F35">
            <v>383500</v>
          </cell>
          <cell r="G35">
            <v>0.80375426621160406</v>
          </cell>
          <cell r="H35">
            <v>1.1342801807617817</v>
          </cell>
          <cell r="I35">
            <v>1.2934931506849314</v>
          </cell>
          <cell r="J35">
            <v>1.3599719593410444</v>
          </cell>
          <cell r="K35">
            <v>1.2995594713656389</v>
          </cell>
          <cell r="L35">
            <v>2.7303609341825901</v>
          </cell>
          <cell r="M35">
            <v>1.1496869664200342</v>
          </cell>
          <cell r="N35">
            <v>2.7270320360074134E-2</v>
          </cell>
          <cell r="O35">
            <v>1.5356102727032035E-2</v>
          </cell>
          <cell r="P35">
            <v>7.0191082802547768</v>
          </cell>
          <cell r="Q35">
            <v>1.2083096186681843</v>
          </cell>
          <cell r="R35">
            <v>1.182697780307342</v>
          </cell>
        </row>
        <row r="36">
          <cell r="A36">
            <v>41051002203</v>
          </cell>
          <cell r="B36">
            <v>29850</v>
          </cell>
          <cell r="C36">
            <v>138800</v>
          </cell>
          <cell r="D36">
            <v>356900</v>
          </cell>
          <cell r="E36">
            <v>325800</v>
          </cell>
          <cell r="F36">
            <v>357600</v>
          </cell>
          <cell r="G36">
            <v>0.50938566552901021</v>
          </cell>
          <cell r="H36">
            <v>0.89606197546804389</v>
          </cell>
          <cell r="I36">
            <v>1.2222602739726027</v>
          </cell>
          <cell r="J36">
            <v>1.1419558359621451</v>
          </cell>
          <cell r="K36">
            <v>1.21179261267367</v>
          </cell>
          <cell r="L36">
            <v>3.6499162479061975</v>
          </cell>
          <cell r="M36">
            <v>1.5713256484149856</v>
          </cell>
          <cell r="N36">
            <v>-8.7139254693191365E-2</v>
          </cell>
          <cell r="O36">
            <v>1.961333706920706E-3</v>
          </cell>
          <cell r="P36">
            <v>10.956448911222781</v>
          </cell>
          <cell r="Q36">
            <v>1.3472622478386167</v>
          </cell>
          <cell r="R36">
            <v>1.5763688760806915</v>
          </cell>
        </row>
        <row r="37">
          <cell r="A37">
            <v>41051002303</v>
          </cell>
          <cell r="B37">
            <v>39550</v>
          </cell>
          <cell r="C37">
            <v>141650</v>
          </cell>
          <cell r="D37">
            <v>250000</v>
          </cell>
          <cell r="E37">
            <v>303300</v>
          </cell>
          <cell r="F37">
            <v>317900</v>
          </cell>
          <cell r="G37">
            <v>0.67491467576791808</v>
          </cell>
          <cell r="H37">
            <v>0.91446094254357646</v>
          </cell>
          <cell r="I37">
            <v>0.85616438356164382</v>
          </cell>
          <cell r="J37">
            <v>1.0630914826498423</v>
          </cell>
          <cell r="K37">
            <v>1.0772619451033547</v>
          </cell>
          <cell r="L37">
            <v>2.581542351453856</v>
          </cell>
          <cell r="M37">
            <v>0.76491351923755735</v>
          </cell>
          <cell r="N37">
            <v>0.2132</v>
          </cell>
          <cell r="O37">
            <v>0.27160000000000001</v>
          </cell>
          <cell r="P37">
            <v>5.3211125158027812</v>
          </cell>
          <cell r="Q37">
            <v>1.1411930815390046</v>
          </cell>
          <cell r="R37">
            <v>1.244264031062478</v>
          </cell>
        </row>
        <row r="38">
          <cell r="A38">
            <v>41051002401</v>
          </cell>
          <cell r="B38">
            <v>69200</v>
          </cell>
          <cell r="C38">
            <v>235100</v>
          </cell>
          <cell r="D38">
            <v>497400</v>
          </cell>
          <cell r="E38">
            <v>572200</v>
          </cell>
          <cell r="F38">
            <v>576300</v>
          </cell>
          <cell r="G38">
            <v>1.1808873720136519</v>
          </cell>
          <cell r="H38">
            <v>1.5177533892834087</v>
          </cell>
          <cell r="I38">
            <v>1.7034246575342467</v>
          </cell>
          <cell r="J38">
            <v>2.0056081317910972</v>
          </cell>
          <cell r="K38">
            <v>1.9528973229413757</v>
          </cell>
          <cell r="L38">
            <v>2.397398843930636</v>
          </cell>
          <cell r="M38">
            <v>1.1156954487452149</v>
          </cell>
          <cell r="N38">
            <v>0.15038198632891034</v>
          </cell>
          <cell r="O38">
            <v>0.15862484921592279</v>
          </cell>
          <cell r="P38">
            <v>6.1878612716763008</v>
          </cell>
          <cell r="Q38">
            <v>1.4338579327945555</v>
          </cell>
          <cell r="R38">
            <v>1.4512973202892385</v>
          </cell>
        </row>
        <row r="39">
          <cell r="A39">
            <v>41051002402</v>
          </cell>
          <cell r="B39">
            <v>69800</v>
          </cell>
          <cell r="C39">
            <v>235700</v>
          </cell>
          <cell r="D39">
            <v>416300</v>
          </cell>
          <cell r="E39">
            <v>348900</v>
          </cell>
          <cell r="F39">
            <v>308400</v>
          </cell>
          <cell r="G39">
            <v>1.1911262798634812</v>
          </cell>
          <cell r="H39">
            <v>1.5216268560361523</v>
          </cell>
          <cell r="I39">
            <v>1.4256849315068494</v>
          </cell>
          <cell r="J39">
            <v>1.2229232386961093</v>
          </cell>
          <cell r="K39">
            <v>1.045069467976957</v>
          </cell>
          <cell r="L39">
            <v>2.3767908309455588</v>
          </cell>
          <cell r="M39">
            <v>0.76622825625795499</v>
          </cell>
          <cell r="N39">
            <v>-0.16190247417727599</v>
          </cell>
          <cell r="O39">
            <v>-0.25918808551525341</v>
          </cell>
          <cell r="P39">
            <v>4.9641833810888256</v>
          </cell>
          <cell r="Q39">
            <v>0.48027153160797625</v>
          </cell>
          <cell r="R39">
            <v>0.30844293593551125</v>
          </cell>
        </row>
        <row r="40">
          <cell r="A40">
            <v>41051002501</v>
          </cell>
          <cell r="B40">
            <v>88000</v>
          </cell>
          <cell r="C40">
            <v>273300</v>
          </cell>
          <cell r="D40">
            <v>566700</v>
          </cell>
          <cell r="E40">
            <v>543400</v>
          </cell>
          <cell r="F40">
            <v>583000</v>
          </cell>
          <cell r="G40">
            <v>1.5017064846416381</v>
          </cell>
          <cell r="H40">
            <v>1.7643641058747579</v>
          </cell>
          <cell r="I40">
            <v>1.9407534246575342</v>
          </cell>
          <cell r="J40">
            <v>1.9046617595513495</v>
          </cell>
          <cell r="K40">
            <v>1.9756014910199933</v>
          </cell>
          <cell r="L40">
            <v>2.105681818181818</v>
          </cell>
          <cell r="M40">
            <v>1.0735455543358947</v>
          </cell>
          <cell r="N40">
            <v>-4.1115228515969646E-2</v>
          </cell>
          <cell r="O40">
            <v>2.8763013940356449E-2</v>
          </cell>
          <cell r="P40">
            <v>5.439772727272727</v>
          </cell>
          <cell r="Q40">
            <v>0.98829125503110138</v>
          </cell>
          <cell r="R40">
            <v>1.1331869740212221</v>
          </cell>
        </row>
        <row r="41">
          <cell r="A41">
            <v>41051002502</v>
          </cell>
          <cell r="B41">
            <v>84200</v>
          </cell>
          <cell r="C41">
            <v>289600</v>
          </cell>
          <cell r="D41">
            <v>537600</v>
          </cell>
          <cell r="E41">
            <v>519700</v>
          </cell>
          <cell r="F41">
            <v>540000</v>
          </cell>
          <cell r="G41">
            <v>1.4368600682593857</v>
          </cell>
          <cell r="H41">
            <v>1.8695932859909619</v>
          </cell>
          <cell r="I41">
            <v>1.8410958904109589</v>
          </cell>
          <cell r="J41">
            <v>1.8215913073957237</v>
          </cell>
          <cell r="K41">
            <v>1.8298881735005084</v>
          </cell>
          <cell r="L41">
            <v>2.4394299287410925</v>
          </cell>
          <cell r="M41">
            <v>0.85635359116022103</v>
          </cell>
          <cell r="N41">
            <v>-3.3296130952380952E-2</v>
          </cell>
          <cell r="O41">
            <v>4.464285714285714E-3</v>
          </cell>
          <cell r="P41">
            <v>5.3847980997624703</v>
          </cell>
          <cell r="Q41">
            <v>0.79454419889502759</v>
          </cell>
          <cell r="R41">
            <v>0.86464088397790051</v>
          </cell>
        </row>
        <row r="42">
          <cell r="A42">
            <v>41051002600</v>
          </cell>
          <cell r="B42">
            <v>71700</v>
          </cell>
          <cell r="C42">
            <v>230100</v>
          </cell>
          <cell r="D42">
            <v>463200</v>
          </cell>
          <cell r="E42">
            <v>465200</v>
          </cell>
          <cell r="F42">
            <v>486700</v>
          </cell>
          <cell r="G42">
            <v>1.2235494880546076</v>
          </cell>
          <cell r="H42">
            <v>1.4854744996772111</v>
          </cell>
          <cell r="I42">
            <v>1.5863013698630137</v>
          </cell>
          <cell r="J42">
            <v>1.6305643182614791</v>
          </cell>
          <cell r="K42">
            <v>1.6492714334124026</v>
          </cell>
          <cell r="L42">
            <v>2.2092050209205021</v>
          </cell>
          <cell r="M42">
            <v>1.0130378096479791</v>
          </cell>
          <cell r="N42">
            <v>4.3177892918825561E-3</v>
          </cell>
          <cell r="O42">
            <v>5.0734024179620037E-2</v>
          </cell>
          <cell r="P42">
            <v>5.460251046025105</v>
          </cell>
          <cell r="Q42">
            <v>1.021729682746632</v>
          </cell>
          <cell r="R42">
            <v>1.1151673185571491</v>
          </cell>
        </row>
        <row r="43">
          <cell r="A43">
            <v>41051002701</v>
          </cell>
          <cell r="B43">
            <v>70100</v>
          </cell>
          <cell r="C43">
            <v>217500</v>
          </cell>
          <cell r="D43">
            <v>436000</v>
          </cell>
          <cell r="E43">
            <v>458200</v>
          </cell>
          <cell r="F43">
            <v>483300</v>
          </cell>
          <cell r="G43">
            <v>1.1962457337883958</v>
          </cell>
          <cell r="H43">
            <v>1.4041316978695932</v>
          </cell>
          <cell r="I43">
            <v>1.4931506849315068</v>
          </cell>
          <cell r="J43">
            <v>1.6060287416754293</v>
          </cell>
          <cell r="K43">
            <v>1.6377499152829549</v>
          </cell>
          <cell r="L43">
            <v>2.1027104136947217</v>
          </cell>
          <cell r="M43">
            <v>1.0045977011494254</v>
          </cell>
          <cell r="N43">
            <v>5.0917431192660553E-2</v>
          </cell>
          <cell r="O43">
            <v>0.10848623853211009</v>
          </cell>
          <cell r="P43">
            <v>5.2196861626248214</v>
          </cell>
          <cell r="Q43">
            <v>1.1066666666666667</v>
          </cell>
          <cell r="R43">
            <v>1.2220689655172414</v>
          </cell>
        </row>
        <row r="44">
          <cell r="A44">
            <v>41051002702</v>
          </cell>
          <cell r="B44">
            <v>61600</v>
          </cell>
          <cell r="C44">
            <v>176300</v>
          </cell>
          <cell r="D44">
            <v>386500</v>
          </cell>
          <cell r="E44">
            <v>384500</v>
          </cell>
          <cell r="F44">
            <v>419600</v>
          </cell>
          <cell r="G44">
            <v>1.0511945392491469</v>
          </cell>
          <cell r="H44">
            <v>1.1381536475145255</v>
          </cell>
          <cell r="I44">
            <v>1.3236301369863013</v>
          </cell>
          <cell r="J44">
            <v>1.3477041710480195</v>
          </cell>
          <cell r="K44">
            <v>1.4218908844459506</v>
          </cell>
          <cell r="L44">
            <v>1.8620129870129871</v>
          </cell>
          <cell r="M44">
            <v>1.1922858763471356</v>
          </cell>
          <cell r="N44">
            <v>-5.1746442432082798E-3</v>
          </cell>
          <cell r="O44">
            <v>8.5640362225097022E-2</v>
          </cell>
          <cell r="P44">
            <v>5.2743506493506498</v>
          </cell>
          <cell r="Q44">
            <v>1.180941576857629</v>
          </cell>
          <cell r="R44">
            <v>1.3800340328984686</v>
          </cell>
        </row>
        <row r="45">
          <cell r="A45">
            <v>41051002801</v>
          </cell>
          <cell r="B45">
            <v>60500</v>
          </cell>
          <cell r="C45">
            <v>173600</v>
          </cell>
          <cell r="D45">
            <v>376100</v>
          </cell>
          <cell r="E45">
            <v>368500</v>
          </cell>
          <cell r="F45">
            <v>388900</v>
          </cell>
          <cell r="G45">
            <v>1.0324232081911262</v>
          </cell>
          <cell r="H45">
            <v>1.1207230471271787</v>
          </cell>
          <cell r="I45">
            <v>1.2880136986301369</v>
          </cell>
          <cell r="J45">
            <v>1.2916228531370486</v>
          </cell>
          <cell r="K45">
            <v>1.3178583531006438</v>
          </cell>
          <cell r="L45">
            <v>1.8694214876033057</v>
          </cell>
          <cell r="M45">
            <v>1.1664746543778801</v>
          </cell>
          <cell r="N45">
            <v>-2.0207391651156606E-2</v>
          </cell>
          <cell r="O45">
            <v>3.4033501728263763E-2</v>
          </cell>
          <cell r="P45">
            <v>5.2165289256198344</v>
          </cell>
          <cell r="Q45">
            <v>1.1226958525345623</v>
          </cell>
          <cell r="R45">
            <v>1.2402073732718895</v>
          </cell>
        </row>
        <row r="46">
          <cell r="A46">
            <v>41051002802</v>
          </cell>
          <cell r="B46">
            <v>59900</v>
          </cell>
          <cell r="C46">
            <v>163300</v>
          </cell>
          <cell r="D46">
            <v>332500</v>
          </cell>
          <cell r="E46">
            <v>363000</v>
          </cell>
          <cell r="F46">
            <v>377500</v>
          </cell>
          <cell r="G46">
            <v>1.0221843003412969</v>
          </cell>
          <cell r="H46">
            <v>1.0542285345384119</v>
          </cell>
          <cell r="I46">
            <v>1.1386986301369864</v>
          </cell>
          <cell r="J46">
            <v>1.2723449001051526</v>
          </cell>
          <cell r="K46">
            <v>1.2792273805489665</v>
          </cell>
          <cell r="L46">
            <v>1.7262103505843072</v>
          </cell>
          <cell r="M46">
            <v>1.0361298224127373</v>
          </cell>
          <cell r="N46">
            <v>9.1729323308270674E-2</v>
          </cell>
          <cell r="O46">
            <v>0.13533834586466165</v>
          </cell>
          <cell r="P46">
            <v>4.5509181969949912</v>
          </cell>
          <cell r="Q46">
            <v>1.2229026331904471</v>
          </cell>
          <cell r="R46">
            <v>1.3116962645437844</v>
          </cell>
        </row>
        <row r="47">
          <cell r="A47">
            <v>41051002901</v>
          </cell>
          <cell r="B47">
            <v>49900</v>
          </cell>
          <cell r="C47">
            <v>143000</v>
          </cell>
          <cell r="D47">
            <v>270500</v>
          </cell>
          <cell r="E47">
            <v>270000</v>
          </cell>
          <cell r="F47">
            <v>279800</v>
          </cell>
          <cell r="G47">
            <v>0.85153583617747441</v>
          </cell>
          <cell r="H47">
            <v>0.92317624273724985</v>
          </cell>
          <cell r="I47">
            <v>0.92636986301369861</v>
          </cell>
          <cell r="J47">
            <v>0.94637223974763407</v>
          </cell>
          <cell r="K47">
            <v>0.94815316841748565</v>
          </cell>
          <cell r="L47">
            <v>1.8657314629258517</v>
          </cell>
          <cell r="M47">
            <v>0.89160839160839156</v>
          </cell>
          <cell r="N47">
            <v>-1.8484288354898336E-3</v>
          </cell>
          <cell r="O47">
            <v>3.4380776340110906E-2</v>
          </cell>
          <cell r="P47">
            <v>4.4208416833667332</v>
          </cell>
          <cell r="Q47">
            <v>0.88811188811188813</v>
          </cell>
          <cell r="R47">
            <v>0.95664335664335665</v>
          </cell>
        </row>
        <row r="48">
          <cell r="A48">
            <v>41051002902</v>
          </cell>
          <cell r="B48">
            <v>55200</v>
          </cell>
          <cell r="C48">
            <v>151300</v>
          </cell>
          <cell r="D48">
            <v>289800</v>
          </cell>
          <cell r="E48">
            <v>285500</v>
          </cell>
          <cell r="F48">
            <v>295200</v>
          </cell>
          <cell r="G48">
            <v>0.94197952218430037</v>
          </cell>
          <cell r="H48">
            <v>0.97675919948353773</v>
          </cell>
          <cell r="I48">
            <v>0.99246575342465748</v>
          </cell>
          <cell r="J48">
            <v>1.0007010164738872</v>
          </cell>
          <cell r="K48">
            <v>1.0003388681802778</v>
          </cell>
          <cell r="L48">
            <v>1.7409420289855073</v>
          </cell>
          <cell r="M48">
            <v>0.91539986781229343</v>
          </cell>
          <cell r="N48">
            <v>-1.4837819185645272E-2</v>
          </cell>
          <cell r="O48">
            <v>1.8633540372670808E-2</v>
          </cell>
          <cell r="P48">
            <v>4.25</v>
          </cell>
          <cell r="Q48">
            <v>0.88697951090548577</v>
          </cell>
          <cell r="R48">
            <v>0.95109054857898212</v>
          </cell>
        </row>
        <row r="49">
          <cell r="A49">
            <v>41051002903</v>
          </cell>
          <cell r="B49">
            <v>55200</v>
          </cell>
          <cell r="C49">
            <v>137100</v>
          </cell>
          <cell r="D49">
            <v>224100</v>
          </cell>
          <cell r="E49">
            <v>212200</v>
          </cell>
          <cell r="F49">
            <v>225200</v>
          </cell>
          <cell r="G49">
            <v>0.94197952218430037</v>
          </cell>
          <cell r="H49">
            <v>0.88508715300193674</v>
          </cell>
          <cell r="I49">
            <v>0.7674657534246575</v>
          </cell>
          <cell r="J49">
            <v>0.74377847879425163</v>
          </cell>
          <cell r="K49">
            <v>0.76313114198576759</v>
          </cell>
          <cell r="L49">
            <v>1.4836956521739131</v>
          </cell>
          <cell r="M49">
            <v>0.6345733041575492</v>
          </cell>
          <cell r="N49">
            <v>-5.310129406514949E-2</v>
          </cell>
          <cell r="O49">
            <v>4.9085229808121375E-3</v>
          </cell>
          <cell r="P49">
            <v>3.0597826086956523</v>
          </cell>
          <cell r="Q49">
            <v>0.5477753464624362</v>
          </cell>
          <cell r="R49">
            <v>0.64259664478482859</v>
          </cell>
        </row>
        <row r="50">
          <cell r="A50">
            <v>41051003000</v>
          </cell>
          <cell r="B50">
            <v>55300</v>
          </cell>
          <cell r="C50">
            <v>168300</v>
          </cell>
          <cell r="D50">
            <v>329700</v>
          </cell>
          <cell r="E50">
            <v>344200</v>
          </cell>
          <cell r="F50">
            <v>358700</v>
          </cell>
          <cell r="G50">
            <v>0.94368600682593862</v>
          </cell>
          <cell r="H50">
            <v>1.0865074241446093</v>
          </cell>
          <cell r="I50">
            <v>1.1291095890410958</v>
          </cell>
          <cell r="J50">
            <v>1.2064493515597616</v>
          </cell>
          <cell r="K50">
            <v>1.2155201626567265</v>
          </cell>
          <cell r="L50">
            <v>2.0433996383363473</v>
          </cell>
          <cell r="M50">
            <v>0.95900178253119428</v>
          </cell>
          <cell r="N50">
            <v>4.3979375189566274E-2</v>
          </cell>
          <cell r="O50">
            <v>8.7958750379132547E-2</v>
          </cell>
          <cell r="P50">
            <v>4.962025316455696</v>
          </cell>
          <cell r="Q50">
            <v>1.0451574569221629</v>
          </cell>
          <cell r="R50">
            <v>1.1313131313131313</v>
          </cell>
        </row>
        <row r="51">
          <cell r="A51">
            <v>41051003100</v>
          </cell>
          <cell r="B51">
            <v>63500</v>
          </cell>
          <cell r="C51">
            <v>185500</v>
          </cell>
          <cell r="D51">
            <v>405700</v>
          </cell>
          <cell r="E51">
            <v>437800</v>
          </cell>
          <cell r="F51">
            <v>431800</v>
          </cell>
          <cell r="G51">
            <v>1.0836177474402731</v>
          </cell>
          <cell r="H51">
            <v>1.1975468043899289</v>
          </cell>
          <cell r="I51">
            <v>1.3893835616438357</v>
          </cell>
          <cell r="J51">
            <v>1.5345250613389414</v>
          </cell>
          <cell r="K51">
            <v>1.4632328024398509</v>
          </cell>
          <cell r="L51">
            <v>1.921259842519685</v>
          </cell>
          <cell r="M51">
            <v>1.1870619946091645</v>
          </cell>
          <cell r="N51">
            <v>7.9122504313532169E-2</v>
          </cell>
          <cell r="O51">
            <v>6.4333251170815869E-2</v>
          </cell>
          <cell r="P51">
            <v>5.3889763779527557</v>
          </cell>
          <cell r="Q51">
            <v>1.3601078167115903</v>
          </cell>
          <cell r="R51">
            <v>1.3277628032345012</v>
          </cell>
        </row>
        <row r="52">
          <cell r="A52">
            <v>41051003200</v>
          </cell>
          <cell r="B52">
            <v>51200</v>
          </cell>
          <cell r="C52">
            <v>165900</v>
          </cell>
          <cell r="D52">
            <v>367800</v>
          </cell>
          <cell r="E52">
            <v>412900</v>
          </cell>
          <cell r="F52">
            <v>425800</v>
          </cell>
          <cell r="G52">
            <v>0.87372013651877134</v>
          </cell>
          <cell r="H52">
            <v>1.0710135571336346</v>
          </cell>
          <cell r="I52">
            <v>1.2595890410958903</v>
          </cell>
          <cell r="J52">
            <v>1.447248510339993</v>
          </cell>
          <cell r="K52">
            <v>1.4429007116231787</v>
          </cell>
          <cell r="L52">
            <v>2.240234375</v>
          </cell>
          <cell r="M52">
            <v>1.2169981916817361</v>
          </cell>
          <cell r="N52">
            <v>0.12262098966829799</v>
          </cell>
          <cell r="O52">
            <v>0.15769439912996194</v>
          </cell>
          <cell r="P52">
            <v>6.18359375</v>
          </cell>
          <cell r="Q52">
            <v>1.4888487040385774</v>
          </cell>
          <cell r="R52">
            <v>1.5666063893911994</v>
          </cell>
        </row>
        <row r="53">
          <cell r="A53">
            <v>41051003301</v>
          </cell>
          <cell r="B53">
            <v>33300</v>
          </cell>
          <cell r="C53">
            <v>120000</v>
          </cell>
          <cell r="D53">
            <v>294700</v>
          </cell>
          <cell r="E53">
            <v>313900</v>
          </cell>
          <cell r="F53">
            <v>328200</v>
          </cell>
          <cell r="G53">
            <v>0.56825938566552903</v>
          </cell>
          <cell r="H53">
            <v>0.77469335054874111</v>
          </cell>
          <cell r="I53">
            <v>1.0092465753424658</v>
          </cell>
          <cell r="J53">
            <v>1.1002453557658605</v>
          </cell>
          <cell r="K53">
            <v>1.1121653676719756</v>
          </cell>
          <cell r="L53">
            <v>2.6036036036036037</v>
          </cell>
          <cell r="M53">
            <v>1.4558333333333333</v>
          </cell>
          <cell r="N53">
            <v>6.5151001017984392E-2</v>
          </cell>
          <cell r="O53">
            <v>0.11367492365117068</v>
          </cell>
          <cell r="P53">
            <v>7.8498498498498499</v>
          </cell>
          <cell r="Q53">
            <v>1.6158333333333332</v>
          </cell>
          <cell r="R53">
            <v>1.7350000000000001</v>
          </cell>
        </row>
        <row r="54">
          <cell r="A54">
            <v>41051003302</v>
          </cell>
          <cell r="B54">
            <v>32400</v>
          </cell>
          <cell r="C54">
            <v>130400</v>
          </cell>
          <cell r="D54">
            <v>316700</v>
          </cell>
          <cell r="E54">
            <v>303200</v>
          </cell>
          <cell r="F54">
            <v>331400</v>
          </cell>
          <cell r="G54">
            <v>0.55290102389078499</v>
          </cell>
          <cell r="H54">
            <v>0.84183344092963197</v>
          </cell>
          <cell r="I54">
            <v>1.0845890410958905</v>
          </cell>
          <cell r="J54">
            <v>1.0627409744128986</v>
          </cell>
          <cell r="K54">
            <v>1.1230091494408676</v>
          </cell>
          <cell r="L54">
            <v>3.0246913580246915</v>
          </cell>
          <cell r="M54">
            <v>1.428680981595092</v>
          </cell>
          <cell r="N54">
            <v>-4.2627091885064729E-2</v>
          </cell>
          <cell r="O54">
            <v>4.6416166719292704E-2</v>
          </cell>
          <cell r="P54">
            <v>8.7746913580246915</v>
          </cell>
          <cell r="Q54">
            <v>1.3251533742331287</v>
          </cell>
          <cell r="R54">
            <v>1.5414110429447854</v>
          </cell>
        </row>
        <row r="55">
          <cell r="A55">
            <v>41051003401</v>
          </cell>
          <cell r="B55">
            <v>37100</v>
          </cell>
          <cell r="C55">
            <v>125100</v>
          </cell>
          <cell r="D55">
            <v>295500</v>
          </cell>
          <cell r="E55">
            <v>325900</v>
          </cell>
          <cell r="F55">
            <v>332700</v>
          </cell>
          <cell r="G55">
            <v>0.63310580204778155</v>
          </cell>
          <cell r="H55">
            <v>0.80761781794706267</v>
          </cell>
          <cell r="I55">
            <v>1.0119863013698631</v>
          </cell>
          <cell r="J55">
            <v>1.1423063441990886</v>
          </cell>
          <cell r="K55">
            <v>1.1274144357844798</v>
          </cell>
          <cell r="L55">
            <v>2.371967654986523</v>
          </cell>
          <cell r="M55">
            <v>1.3621103117505995</v>
          </cell>
          <cell r="N55">
            <v>0.10287648054145516</v>
          </cell>
          <cell r="O55">
            <v>0.12588832487309645</v>
          </cell>
          <cell r="P55">
            <v>6.9649595687331534</v>
          </cell>
          <cell r="Q55">
            <v>1.6051159072741807</v>
          </cell>
          <cell r="R55">
            <v>1.65947242206235</v>
          </cell>
        </row>
        <row r="56">
          <cell r="A56">
            <v>41051003402</v>
          </cell>
          <cell r="B56">
            <v>33200</v>
          </cell>
          <cell r="C56">
            <v>112300</v>
          </cell>
          <cell r="D56">
            <v>272800</v>
          </cell>
          <cell r="E56">
            <v>342600</v>
          </cell>
          <cell r="F56">
            <v>344900</v>
          </cell>
          <cell r="G56">
            <v>0.56655290102389078</v>
          </cell>
          <cell r="H56">
            <v>0.72498386055519692</v>
          </cell>
          <cell r="I56">
            <v>0.9342465753424658</v>
          </cell>
          <cell r="J56">
            <v>1.2008412197686646</v>
          </cell>
          <cell r="K56">
            <v>1.1687563537783803</v>
          </cell>
          <cell r="L56">
            <v>2.3825301204819276</v>
          </cell>
          <cell r="M56">
            <v>1.429207479964381</v>
          </cell>
          <cell r="N56">
            <v>0.25586510263929618</v>
          </cell>
          <cell r="O56">
            <v>0.26429618768328444</v>
          </cell>
          <cell r="P56">
            <v>7.2168674698795181</v>
          </cell>
          <cell r="Q56">
            <v>2.0507569011576137</v>
          </cell>
          <cell r="R56">
            <v>2.0712377560106856</v>
          </cell>
        </row>
        <row r="57">
          <cell r="A57">
            <v>41051003501</v>
          </cell>
          <cell r="B57">
            <v>42900</v>
          </cell>
          <cell r="C57">
            <v>130600</v>
          </cell>
          <cell r="D57">
            <v>324700</v>
          </cell>
          <cell r="E57">
            <v>297700</v>
          </cell>
          <cell r="F57">
            <v>334000</v>
          </cell>
          <cell r="G57">
            <v>0.73208191126279865</v>
          </cell>
          <cell r="H57">
            <v>0.84312459651387994</v>
          </cell>
          <cell r="I57">
            <v>1.111986301369863</v>
          </cell>
          <cell r="J57">
            <v>1.0434630213810026</v>
          </cell>
          <cell r="K57">
            <v>1.1318197221280921</v>
          </cell>
          <cell r="L57">
            <v>2.0442890442890445</v>
          </cell>
          <cell r="M57">
            <v>1.4862174578866769</v>
          </cell>
          <cell r="N57">
            <v>-8.3153680320295659E-2</v>
          </cell>
          <cell r="O57">
            <v>2.8641823221435173E-2</v>
          </cell>
          <cell r="P57">
            <v>6.5687645687645686</v>
          </cell>
          <cell r="Q57">
            <v>1.27947932618683</v>
          </cell>
          <cell r="R57">
            <v>1.5574272588055129</v>
          </cell>
        </row>
        <row r="58">
          <cell r="A58">
            <v>41051003502</v>
          </cell>
          <cell r="B58">
            <v>48700</v>
          </cell>
          <cell r="C58">
            <v>154200</v>
          </cell>
          <cell r="D58">
            <v>309700</v>
          </cell>
          <cell r="E58">
            <v>368900</v>
          </cell>
          <cell r="F58">
            <v>406700</v>
          </cell>
          <cell r="G58">
            <v>0.83105802047781574</v>
          </cell>
          <cell r="H58">
            <v>0.99548095545513238</v>
          </cell>
          <cell r="I58">
            <v>1.0606164383561645</v>
          </cell>
          <cell r="J58">
            <v>1.293024886084823</v>
          </cell>
          <cell r="K58">
            <v>1.3781768891901049</v>
          </cell>
          <cell r="L58">
            <v>2.1663244353182751</v>
          </cell>
          <cell r="M58">
            <v>1.0084306095979247</v>
          </cell>
          <cell r="N58">
            <v>0.19115272844688408</v>
          </cell>
          <cell r="O58">
            <v>0.3132063287051986</v>
          </cell>
          <cell r="P58">
            <v>5.3593429158110881</v>
          </cell>
          <cell r="Q58">
            <v>1.3923476005188067</v>
          </cell>
          <cell r="R58">
            <v>1.6374837872892347</v>
          </cell>
        </row>
        <row r="59">
          <cell r="A59">
            <v>41051003601</v>
          </cell>
          <cell r="B59">
            <v>37100</v>
          </cell>
          <cell r="C59">
            <v>116000</v>
          </cell>
          <cell r="D59">
            <v>273200</v>
          </cell>
          <cell r="E59">
            <v>268900</v>
          </cell>
          <cell r="F59">
            <v>273900</v>
          </cell>
          <cell r="G59">
            <v>0.63310580204778155</v>
          </cell>
          <cell r="H59">
            <v>0.74887023886378312</v>
          </cell>
          <cell r="I59">
            <v>0.93561643835616437</v>
          </cell>
          <cell r="J59">
            <v>0.94251664914125477</v>
          </cell>
          <cell r="K59">
            <v>0.92815994578109118</v>
          </cell>
          <cell r="L59">
            <v>2.1266846361185983</v>
          </cell>
          <cell r="M59">
            <v>1.3551724137931034</v>
          </cell>
          <cell r="N59">
            <v>-1.5739385065885798E-2</v>
          </cell>
          <cell r="O59">
            <v>2.5622254758418742E-3</v>
          </cell>
          <cell r="P59">
            <v>6.3638814016172507</v>
          </cell>
          <cell r="Q59">
            <v>1.318103448275862</v>
          </cell>
          <cell r="R59">
            <v>1.3612068965517241</v>
          </cell>
        </row>
        <row r="60">
          <cell r="A60">
            <v>41051003602</v>
          </cell>
          <cell r="B60">
            <v>46300</v>
          </cell>
          <cell r="C60">
            <v>144700</v>
          </cell>
          <cell r="D60">
            <v>288900</v>
          </cell>
          <cell r="E60">
            <v>311500</v>
          </cell>
          <cell r="F60">
            <v>326500</v>
          </cell>
          <cell r="G60">
            <v>0.79010238907849828</v>
          </cell>
          <cell r="H60">
            <v>0.934151065203357</v>
          </cell>
          <cell r="I60">
            <v>0.98938356164383556</v>
          </cell>
          <cell r="J60">
            <v>1.0918331580792149</v>
          </cell>
          <cell r="K60">
            <v>1.1064046086072519</v>
          </cell>
          <cell r="L60">
            <v>2.1252699784017279</v>
          </cell>
          <cell r="M60">
            <v>0.99654457498272286</v>
          </cell>
          <cell r="N60">
            <v>7.8227760470751126E-2</v>
          </cell>
          <cell r="O60">
            <v>0.13014884042921426</v>
          </cell>
          <cell r="P60">
            <v>5.2397408207343412</v>
          </cell>
          <cell r="Q60">
            <v>1.1527297857636489</v>
          </cell>
          <cell r="R60">
            <v>1.2563925362819628</v>
          </cell>
        </row>
        <row r="61">
          <cell r="A61">
            <v>41051003603</v>
          </cell>
          <cell r="B61">
            <v>55100</v>
          </cell>
          <cell r="C61">
            <v>150400</v>
          </cell>
          <cell r="D61">
            <v>289800</v>
          </cell>
          <cell r="E61">
            <v>311400</v>
          </cell>
          <cell r="F61">
            <v>343200</v>
          </cell>
          <cell r="G61">
            <v>0.94027303754266212</v>
          </cell>
          <cell r="H61">
            <v>0.97094899935442225</v>
          </cell>
          <cell r="I61">
            <v>0.99246575342465748</v>
          </cell>
          <cell r="J61">
            <v>1.0914826498422714</v>
          </cell>
          <cell r="K61">
            <v>1.1629955947136563</v>
          </cell>
          <cell r="L61">
            <v>1.7295825771324864</v>
          </cell>
          <cell r="M61">
            <v>0.92686170212765961</v>
          </cell>
          <cell r="N61">
            <v>7.4534161490683232E-2</v>
          </cell>
          <cell r="O61">
            <v>0.18426501035196688</v>
          </cell>
          <cell r="P61">
            <v>4.259528130671506</v>
          </cell>
          <cell r="Q61">
            <v>1.0704787234042554</v>
          </cell>
          <cell r="R61">
            <v>1.2819148936170213</v>
          </cell>
        </row>
        <row r="62">
          <cell r="A62">
            <v>41051003701</v>
          </cell>
          <cell r="B62">
            <v>40100</v>
          </cell>
          <cell r="C62">
            <v>127500</v>
          </cell>
          <cell r="D62">
            <v>249600</v>
          </cell>
          <cell r="E62">
            <v>270800</v>
          </cell>
          <cell r="F62">
            <v>283900</v>
          </cell>
          <cell r="G62">
            <v>0.68430034129692829</v>
          </cell>
          <cell r="H62">
            <v>0.82311168495803744</v>
          </cell>
          <cell r="I62">
            <v>0.85479452054794525</v>
          </cell>
          <cell r="J62">
            <v>0.94917630564318256</v>
          </cell>
          <cell r="K62">
            <v>0.96204676380887832</v>
          </cell>
          <cell r="L62">
            <v>2.1795511221945136</v>
          </cell>
          <cell r="M62">
            <v>0.95764705882352941</v>
          </cell>
          <cell r="N62">
            <v>8.4935897435897439E-2</v>
          </cell>
          <cell r="O62">
            <v>0.13741987179487181</v>
          </cell>
          <cell r="P62">
            <v>5.2244389027431417</v>
          </cell>
          <cell r="Q62">
            <v>1.1239215686274511</v>
          </cell>
          <cell r="R62">
            <v>1.2266666666666666</v>
          </cell>
        </row>
        <row r="63">
          <cell r="A63">
            <v>41051003702</v>
          </cell>
          <cell r="B63">
            <v>48900</v>
          </cell>
          <cell r="C63">
            <v>150700</v>
          </cell>
          <cell r="D63">
            <v>352300</v>
          </cell>
          <cell r="E63">
            <v>357900</v>
          </cell>
          <cell r="F63">
            <v>360400</v>
          </cell>
          <cell r="G63">
            <v>0.83447098976109213</v>
          </cell>
          <cell r="H63">
            <v>0.97288573273079404</v>
          </cell>
          <cell r="I63">
            <v>1.2065068493150686</v>
          </cell>
          <cell r="J63">
            <v>1.2544689800210305</v>
          </cell>
          <cell r="K63">
            <v>1.2212809217214504</v>
          </cell>
          <cell r="L63">
            <v>2.0817995910020448</v>
          </cell>
          <cell r="M63">
            <v>1.3377571333775713</v>
          </cell>
          <cell r="N63">
            <v>1.5895543570820323E-2</v>
          </cell>
          <cell r="O63">
            <v>2.2991768379222254E-2</v>
          </cell>
          <cell r="P63">
            <v>6.2044989775051125</v>
          </cell>
          <cell r="Q63">
            <v>1.3749170537491706</v>
          </cell>
          <cell r="R63">
            <v>1.391506303915063</v>
          </cell>
        </row>
        <row r="64">
          <cell r="A64">
            <v>41051003801</v>
          </cell>
          <cell r="B64">
            <v>39000</v>
          </cell>
          <cell r="C64">
            <v>117100</v>
          </cell>
          <cell r="D64">
            <v>263800</v>
          </cell>
          <cell r="E64">
            <v>236500</v>
          </cell>
          <cell r="F64">
            <v>248700</v>
          </cell>
          <cell r="G64">
            <v>0.66552901023890787</v>
          </cell>
          <cell r="H64">
            <v>0.75597159457714658</v>
          </cell>
          <cell r="I64">
            <v>0.90342465753424661</v>
          </cell>
          <cell r="J64">
            <v>0.82895198037153872</v>
          </cell>
          <cell r="K64">
            <v>0.84276516435106741</v>
          </cell>
          <cell r="L64">
            <v>2.0025641025641026</v>
          </cell>
          <cell r="M64">
            <v>1.2527754056362084</v>
          </cell>
          <cell r="N64">
            <v>-0.10348749052312357</v>
          </cell>
          <cell r="O64">
            <v>-5.7240333586050039E-2</v>
          </cell>
          <cell r="P64">
            <v>5.7641025641025641</v>
          </cell>
          <cell r="Q64">
            <v>1.0196413321947053</v>
          </cell>
          <cell r="R64">
            <v>1.1238257899231425</v>
          </cell>
        </row>
        <row r="65">
          <cell r="A65">
            <v>41051003802</v>
          </cell>
          <cell r="B65">
            <v>40900</v>
          </cell>
          <cell r="C65">
            <v>117000</v>
          </cell>
          <cell r="D65">
            <v>246200</v>
          </cell>
          <cell r="E65">
            <v>260300</v>
          </cell>
          <cell r="F65">
            <v>274300</v>
          </cell>
          <cell r="G65">
            <v>0.69795221843003408</v>
          </cell>
          <cell r="H65">
            <v>0.75532601678502265</v>
          </cell>
          <cell r="I65">
            <v>0.8431506849315068</v>
          </cell>
          <cell r="J65">
            <v>0.91237294076410791</v>
          </cell>
          <cell r="K65">
            <v>0.92951541850220265</v>
          </cell>
          <cell r="L65">
            <v>1.8606356968215159</v>
          </cell>
          <cell r="M65">
            <v>1.1042735042735043</v>
          </cell>
          <cell r="N65">
            <v>5.7270511779041432E-2</v>
          </cell>
          <cell r="O65">
            <v>0.1141348497156783</v>
          </cell>
          <cell r="P65">
            <v>5.0195599022004886</v>
          </cell>
          <cell r="Q65">
            <v>1.2247863247863249</v>
          </cell>
          <cell r="R65">
            <v>1.3444444444444446</v>
          </cell>
        </row>
        <row r="66">
          <cell r="A66">
            <v>41051003803</v>
          </cell>
          <cell r="B66">
            <v>42800</v>
          </cell>
          <cell r="C66">
            <v>126900</v>
          </cell>
          <cell r="D66">
            <v>289400</v>
          </cell>
          <cell r="E66">
            <v>288300</v>
          </cell>
          <cell r="F66">
            <v>290700</v>
          </cell>
          <cell r="G66">
            <v>0.7303754266211604</v>
          </cell>
          <cell r="H66">
            <v>0.81923821820529374</v>
          </cell>
          <cell r="I66">
            <v>0.99109589041095891</v>
          </cell>
          <cell r="J66">
            <v>1.010515247108307</v>
          </cell>
          <cell r="K66">
            <v>0.98508980006777369</v>
          </cell>
          <cell r="L66">
            <v>1.9649532710280373</v>
          </cell>
          <cell r="M66">
            <v>1.2805358550039401</v>
          </cell>
          <cell r="N66">
            <v>-3.8009675190048375E-3</v>
          </cell>
          <cell r="O66">
            <v>4.4920525224602624E-3</v>
          </cell>
          <cell r="P66">
            <v>5.7616822429906538</v>
          </cell>
          <cell r="Q66">
            <v>1.2718676122931443</v>
          </cell>
          <cell r="R66">
            <v>1.2907801418439717</v>
          </cell>
        </row>
        <row r="67">
          <cell r="A67">
            <v>41051003901</v>
          </cell>
          <cell r="B67">
            <v>40100</v>
          </cell>
          <cell r="C67">
            <v>120000</v>
          </cell>
          <cell r="D67">
            <v>228000</v>
          </cell>
          <cell r="E67">
            <v>228500</v>
          </cell>
          <cell r="F67">
            <v>244400</v>
          </cell>
          <cell r="G67">
            <v>0.68430034129692829</v>
          </cell>
          <cell r="H67">
            <v>0.77469335054874111</v>
          </cell>
          <cell r="I67">
            <v>0.78082191780821919</v>
          </cell>
          <cell r="J67">
            <v>0.80091132141605326</v>
          </cell>
          <cell r="K67">
            <v>0.82819383259911894</v>
          </cell>
          <cell r="L67">
            <v>1.9925187032418952</v>
          </cell>
          <cell r="M67">
            <v>0.9</v>
          </cell>
          <cell r="N67">
            <v>2.1929824561403508E-3</v>
          </cell>
          <cell r="O67">
            <v>7.192982456140351E-2</v>
          </cell>
          <cell r="P67">
            <v>4.6857855361596013</v>
          </cell>
          <cell r="Q67">
            <v>0.90416666666666667</v>
          </cell>
          <cell r="R67">
            <v>1.0366666666666666</v>
          </cell>
        </row>
        <row r="68">
          <cell r="A68">
            <v>41051003902</v>
          </cell>
          <cell r="B68">
            <v>50300</v>
          </cell>
          <cell r="C68">
            <v>144300</v>
          </cell>
          <cell r="D68">
            <v>290900</v>
          </cell>
          <cell r="E68">
            <v>290900</v>
          </cell>
          <cell r="F68">
            <v>315800</v>
          </cell>
          <cell r="G68">
            <v>0.85836177474402731</v>
          </cell>
          <cell r="H68">
            <v>0.93156875403486117</v>
          </cell>
          <cell r="I68">
            <v>0.99623287671232874</v>
          </cell>
          <cell r="J68">
            <v>1.0196284612688398</v>
          </cell>
          <cell r="K68">
            <v>1.0701457133175194</v>
          </cell>
          <cell r="L68">
            <v>1.8687872763419484</v>
          </cell>
          <cell r="M68">
            <v>1.015939015939016</v>
          </cell>
          <cell r="N68">
            <v>0</v>
          </cell>
          <cell r="O68">
            <v>8.5596424888277761E-2</v>
          </cell>
          <cell r="P68">
            <v>4.7833001988071571</v>
          </cell>
          <cell r="Q68">
            <v>1.015939015939016</v>
          </cell>
          <cell r="R68">
            <v>1.1884961884961884</v>
          </cell>
        </row>
        <row r="69">
          <cell r="A69">
            <v>41051004001</v>
          </cell>
          <cell r="B69">
            <v>37800</v>
          </cell>
          <cell r="C69">
            <v>120400</v>
          </cell>
          <cell r="D69">
            <v>219900</v>
          </cell>
          <cell r="E69">
            <v>217300</v>
          </cell>
          <cell r="F69">
            <v>225500</v>
          </cell>
          <cell r="G69">
            <v>0.6450511945392492</v>
          </cell>
          <cell r="H69">
            <v>0.77727566171723694</v>
          </cell>
          <cell r="I69">
            <v>0.75308219178082192</v>
          </cell>
          <cell r="J69">
            <v>0.76165439887837361</v>
          </cell>
          <cell r="K69">
            <v>0.76414774652660111</v>
          </cell>
          <cell r="L69">
            <v>2.1851851851851851</v>
          </cell>
          <cell r="M69">
            <v>0.82641196013289031</v>
          </cell>
          <cell r="N69">
            <v>-1.182355616189177E-2</v>
          </cell>
          <cell r="O69">
            <v>2.5466120964074579E-2</v>
          </cell>
          <cell r="P69">
            <v>4.8174603174603172</v>
          </cell>
          <cell r="Q69">
            <v>0.80481727574750828</v>
          </cell>
          <cell r="R69">
            <v>0.87292358803986714</v>
          </cell>
        </row>
        <row r="70">
          <cell r="A70">
            <v>41051004002</v>
          </cell>
          <cell r="B70">
            <v>50600</v>
          </cell>
          <cell r="C70">
            <v>138300</v>
          </cell>
          <cell r="D70">
            <v>275900</v>
          </cell>
          <cell r="E70">
            <v>294700</v>
          </cell>
          <cell r="F70">
            <v>311200</v>
          </cell>
          <cell r="G70">
            <v>0.86348122866894195</v>
          </cell>
          <cell r="H70">
            <v>0.89283408650742413</v>
          </cell>
          <cell r="I70">
            <v>0.94486301369863013</v>
          </cell>
          <cell r="J70">
            <v>1.0329477742726954</v>
          </cell>
          <cell r="K70">
            <v>1.0545577770247374</v>
          </cell>
          <cell r="L70">
            <v>1.733201581027668</v>
          </cell>
          <cell r="M70">
            <v>0.9949385394070861</v>
          </cell>
          <cell r="N70">
            <v>6.8140630663283797E-2</v>
          </cell>
          <cell r="O70">
            <v>0.12794490757520841</v>
          </cell>
          <cell r="P70">
            <v>4.4525691699604746</v>
          </cell>
          <cell r="Q70">
            <v>1.1308749096167752</v>
          </cell>
          <cell r="R70">
            <v>1.2501807664497468</v>
          </cell>
        </row>
        <row r="71">
          <cell r="A71">
            <v>41051004101</v>
          </cell>
          <cell r="B71">
            <v>38000</v>
          </cell>
          <cell r="C71">
            <v>110500</v>
          </cell>
          <cell r="D71">
            <v>218800</v>
          </cell>
          <cell r="E71">
            <v>198300</v>
          </cell>
          <cell r="F71">
            <v>200300</v>
          </cell>
          <cell r="G71">
            <v>0.64846416382252559</v>
          </cell>
          <cell r="H71">
            <v>0.71336346029696573</v>
          </cell>
          <cell r="I71">
            <v>0.74931506849315066</v>
          </cell>
          <cell r="J71">
            <v>0.6950578338590957</v>
          </cell>
          <cell r="K71">
            <v>0.67875296509657745</v>
          </cell>
          <cell r="L71">
            <v>1.9078947368421053</v>
          </cell>
          <cell r="M71">
            <v>0.98009049773755652</v>
          </cell>
          <cell r="N71">
            <v>-9.3692870201096887E-2</v>
          </cell>
          <cell r="O71">
            <v>-8.455210237659963E-2</v>
          </cell>
          <cell r="P71">
            <v>4.757894736842105</v>
          </cell>
          <cell r="Q71">
            <v>0.79457013574660629</v>
          </cell>
          <cell r="R71">
            <v>0.81266968325791855</v>
          </cell>
        </row>
        <row r="72">
          <cell r="A72">
            <v>41051004102</v>
          </cell>
          <cell r="B72">
            <v>39400</v>
          </cell>
          <cell r="C72">
            <v>119900</v>
          </cell>
          <cell r="D72">
            <v>227400</v>
          </cell>
          <cell r="E72">
            <v>232300</v>
          </cell>
          <cell r="F72">
            <v>236200</v>
          </cell>
          <cell r="G72">
            <v>0.67235494880546076</v>
          </cell>
          <cell r="H72">
            <v>0.77404777275661718</v>
          </cell>
          <cell r="I72">
            <v>0.77876712328767128</v>
          </cell>
          <cell r="J72">
            <v>0.81423063441990884</v>
          </cell>
          <cell r="K72">
            <v>0.80040664181633348</v>
          </cell>
          <cell r="L72">
            <v>2.0431472081218276</v>
          </cell>
          <cell r="M72">
            <v>0.89658048373644705</v>
          </cell>
          <cell r="N72">
            <v>2.1547933157431837E-2</v>
          </cell>
          <cell r="O72">
            <v>3.8698328935795952E-2</v>
          </cell>
          <cell r="P72">
            <v>4.7715736040609134</v>
          </cell>
          <cell r="Q72">
            <v>0.93744787322768974</v>
          </cell>
          <cell r="R72">
            <v>0.96997497914929109</v>
          </cell>
        </row>
        <row r="73">
          <cell r="A73">
            <v>41051004200</v>
          </cell>
          <cell r="B73">
            <v>36000</v>
          </cell>
          <cell r="C73">
            <v>116600</v>
          </cell>
          <cell r="D73">
            <v>221200</v>
          </cell>
          <cell r="E73">
            <v>210700</v>
          </cell>
          <cell r="F73">
            <v>212000</v>
          </cell>
          <cell r="G73">
            <v>0.61433447098976113</v>
          </cell>
          <cell r="H73">
            <v>0.75274370561652681</v>
          </cell>
          <cell r="I73">
            <v>0.75753424657534252</v>
          </cell>
          <cell r="J73">
            <v>0.73852085524009814</v>
          </cell>
          <cell r="K73">
            <v>0.71840054218908844</v>
          </cell>
          <cell r="L73">
            <v>2.2388888888888889</v>
          </cell>
          <cell r="M73">
            <v>0.89708404802744424</v>
          </cell>
          <cell r="N73">
            <v>-4.746835443037975E-2</v>
          </cell>
          <cell r="O73">
            <v>-4.1591320072332731E-2</v>
          </cell>
          <cell r="P73">
            <v>5.1444444444444448</v>
          </cell>
          <cell r="Q73">
            <v>0.807032590051458</v>
          </cell>
          <cell r="R73">
            <v>0.81818181818181823</v>
          </cell>
        </row>
        <row r="74">
          <cell r="A74">
            <v>41051004300</v>
          </cell>
          <cell r="B74">
            <v>62400</v>
          </cell>
          <cell r="C74">
            <v>231900</v>
          </cell>
          <cell r="D74">
            <v>419000</v>
          </cell>
          <cell r="E74">
            <v>395000</v>
          </cell>
          <cell r="F74">
            <v>384000</v>
          </cell>
          <cell r="G74">
            <v>1.0648464163822526</v>
          </cell>
          <cell r="H74">
            <v>1.4970948999354423</v>
          </cell>
          <cell r="I74">
            <v>1.4349315068493151</v>
          </cell>
          <cell r="J74">
            <v>1.3845075359270942</v>
          </cell>
          <cell r="K74">
            <v>1.3012538122670281</v>
          </cell>
          <cell r="L74">
            <v>2.7163461538461537</v>
          </cell>
          <cell r="M74">
            <v>0.80681328158689092</v>
          </cell>
          <cell r="N74">
            <v>-5.7279236276849645E-2</v>
          </cell>
          <cell r="O74">
            <v>-8.3532219570405727E-2</v>
          </cell>
          <cell r="P74">
            <v>5.7147435897435894</v>
          </cell>
          <cell r="Q74">
            <v>0.70332039672272528</v>
          </cell>
          <cell r="R74">
            <v>0.65588615782664939</v>
          </cell>
        </row>
        <row r="75">
          <cell r="A75">
            <v>41051004500</v>
          </cell>
          <cell r="B75">
            <v>120900</v>
          </cell>
          <cell r="C75">
            <v>326700</v>
          </cell>
          <cell r="D75">
            <v>599200</v>
          </cell>
          <cell r="E75">
            <v>589300</v>
          </cell>
          <cell r="F75">
            <v>613800</v>
          </cell>
          <cell r="G75">
            <v>2.0631399317406145</v>
          </cell>
          <cell r="H75">
            <v>2.1091026468689478</v>
          </cell>
          <cell r="I75">
            <v>2.0520547945205481</v>
          </cell>
          <cell r="J75">
            <v>2.0655450403084474</v>
          </cell>
          <cell r="K75">
            <v>2.0799728905455779</v>
          </cell>
          <cell r="L75">
            <v>1.7022332506203475</v>
          </cell>
          <cell r="M75">
            <v>0.83409856137128868</v>
          </cell>
          <cell r="N75">
            <v>-1.6522029372496663E-2</v>
          </cell>
          <cell r="O75">
            <v>2.4365821094793058E-2</v>
          </cell>
          <cell r="P75">
            <v>3.9561621174524402</v>
          </cell>
          <cell r="Q75">
            <v>0.8037955310682583</v>
          </cell>
          <cell r="R75">
            <v>0.87878787878787878</v>
          </cell>
        </row>
        <row r="76">
          <cell r="A76">
            <v>41051004601</v>
          </cell>
          <cell r="B76">
            <v>217200</v>
          </cell>
          <cell r="C76">
            <v>495600</v>
          </cell>
          <cell r="D76">
            <v>732000</v>
          </cell>
          <cell r="E76">
            <v>684700</v>
          </cell>
          <cell r="F76">
            <v>701200</v>
          </cell>
          <cell r="G76">
            <v>3.7064846416382253</v>
          </cell>
          <cell r="H76">
            <v>3.1994835377663007</v>
          </cell>
          <cell r="I76">
            <v>2.506849315068493</v>
          </cell>
          <cell r="J76">
            <v>2.3999298983526112</v>
          </cell>
          <cell r="K76">
            <v>2.3761436801084379</v>
          </cell>
          <cell r="L76">
            <v>1.281767955801105</v>
          </cell>
          <cell r="M76">
            <v>0.47699757869249393</v>
          </cell>
          <cell r="N76">
            <v>-6.4617486338797811E-2</v>
          </cell>
          <cell r="O76">
            <v>-4.2076502732240437E-2</v>
          </cell>
          <cell r="P76">
            <v>2.3701657458563536</v>
          </cell>
          <cell r="Q76">
            <v>0.38155770782889425</v>
          </cell>
          <cell r="R76">
            <v>0.41485068603712671</v>
          </cell>
        </row>
        <row r="77">
          <cell r="A77">
            <v>41051004602</v>
          </cell>
          <cell r="B77">
            <v>201700</v>
          </cell>
          <cell r="C77">
            <v>484600</v>
          </cell>
          <cell r="D77">
            <v>810800</v>
          </cell>
          <cell r="E77">
            <v>713800</v>
          </cell>
          <cell r="F77">
            <v>768300</v>
          </cell>
          <cell r="G77">
            <v>3.4419795221843001</v>
          </cell>
          <cell r="H77">
            <v>3.1284699806326661</v>
          </cell>
          <cell r="I77">
            <v>2.7767123287671232</v>
          </cell>
          <cell r="J77">
            <v>2.5019277953031898</v>
          </cell>
          <cell r="K77">
            <v>2.6035242290748899</v>
          </cell>
          <cell r="L77">
            <v>1.4025780862667327</v>
          </cell>
          <cell r="M77">
            <v>0.6731324803962031</v>
          </cell>
          <cell r="N77">
            <v>-0.11963492846571287</v>
          </cell>
          <cell r="O77">
            <v>-5.2417365564874197E-2</v>
          </cell>
          <cell r="P77">
            <v>3.0198314328210212</v>
          </cell>
          <cell r="Q77">
            <v>0.47296739579034253</v>
          </cell>
          <cell r="R77">
            <v>0.5854312835328106</v>
          </cell>
        </row>
        <row r="78">
          <cell r="A78">
            <v>41051004700</v>
          </cell>
          <cell r="B78">
            <v>116900</v>
          </cell>
          <cell r="C78">
            <v>333400</v>
          </cell>
          <cell r="D78">
            <v>567700</v>
          </cell>
          <cell r="E78">
            <v>563200</v>
          </cell>
          <cell r="F78">
            <v>666700</v>
          </cell>
          <cell r="G78">
            <v>1.9948805460750854</v>
          </cell>
          <cell r="H78">
            <v>2.1523563589412524</v>
          </cell>
          <cell r="I78">
            <v>1.9441780821917809</v>
          </cell>
          <cell r="J78">
            <v>1.974062390466176</v>
          </cell>
          <cell r="K78">
            <v>2.2592341579125721</v>
          </cell>
          <cell r="L78">
            <v>1.8520102651839179</v>
          </cell>
          <cell r="M78">
            <v>0.70275944811037794</v>
          </cell>
          <cell r="N78">
            <v>-7.9267218601373965E-3</v>
          </cell>
          <cell r="O78">
            <v>0.17438788092302274</v>
          </cell>
          <cell r="P78">
            <v>3.8562874251497008</v>
          </cell>
          <cell r="Q78">
            <v>0.68926214757048587</v>
          </cell>
          <cell r="R78">
            <v>0.99970005998800238</v>
          </cell>
        </row>
        <row r="79">
          <cell r="A79">
            <v>41051004800</v>
          </cell>
          <cell r="B79">
            <v>73300</v>
          </cell>
          <cell r="C79">
            <v>289100</v>
          </cell>
          <cell r="D79">
            <v>343300</v>
          </cell>
          <cell r="E79">
            <v>322800</v>
          </cell>
          <cell r="F79">
            <v>319700</v>
          </cell>
          <cell r="G79">
            <v>1.2508532423208192</v>
          </cell>
          <cell r="H79">
            <v>1.8663653970303422</v>
          </cell>
          <cell r="I79">
            <v>1.1756849315068494</v>
          </cell>
          <cell r="J79">
            <v>1.1314405888538381</v>
          </cell>
          <cell r="K79">
            <v>1.0833615723483565</v>
          </cell>
          <cell r="L79">
            <v>2.9440654843110505</v>
          </cell>
          <cell r="M79">
            <v>0.18747838118298166</v>
          </cell>
          <cell r="N79">
            <v>-5.971453539178561E-2</v>
          </cell>
          <cell r="O79">
            <v>-6.8744538304689781E-2</v>
          </cell>
          <cell r="P79">
            <v>3.6834924965893587</v>
          </cell>
          <cell r="Q79">
            <v>0.11656866136285023</v>
          </cell>
          <cell r="R79">
            <v>0.10584572812175717</v>
          </cell>
        </row>
        <row r="80">
          <cell r="A80">
            <v>41051004900</v>
          </cell>
          <cell r="B80">
            <v>87500</v>
          </cell>
          <cell r="C80">
            <v>300000</v>
          </cell>
          <cell r="D80">
            <v>550900</v>
          </cell>
          <cell r="E80">
            <v>350600</v>
          </cell>
          <cell r="F80">
            <v>403000</v>
          </cell>
          <cell r="G80">
            <v>1.493174061433447</v>
          </cell>
          <cell r="H80">
            <v>1.9367333763718528</v>
          </cell>
          <cell r="I80">
            <v>1.8866438356164383</v>
          </cell>
          <cell r="J80">
            <v>1.22888187872415</v>
          </cell>
          <cell r="K80">
            <v>1.3656387665198237</v>
          </cell>
          <cell r="L80">
            <v>2.4285714285714284</v>
          </cell>
          <cell r="M80">
            <v>0.83633333333333337</v>
          </cell>
          <cell r="N80">
            <v>-0.36358685786894174</v>
          </cell>
          <cell r="O80">
            <v>-0.26846977672898892</v>
          </cell>
          <cell r="P80">
            <v>5.2960000000000003</v>
          </cell>
          <cell r="Q80">
            <v>0.16866666666666666</v>
          </cell>
          <cell r="R80">
            <v>0.34333333333333332</v>
          </cell>
        </row>
        <row r="81">
          <cell r="A81">
            <v>41051005000</v>
          </cell>
          <cell r="B81">
            <v>104500</v>
          </cell>
          <cell r="C81">
            <v>350000</v>
          </cell>
          <cell r="D81">
            <v>383000</v>
          </cell>
          <cell r="E81">
            <v>295200</v>
          </cell>
          <cell r="F81">
            <v>324000</v>
          </cell>
          <cell r="G81">
            <v>1.7832764505119454</v>
          </cell>
          <cell r="H81">
            <v>2.2595222724338284</v>
          </cell>
          <cell r="I81">
            <v>1.3116438356164384</v>
          </cell>
          <cell r="J81">
            <v>1.0347003154574133</v>
          </cell>
          <cell r="K81">
            <v>1.097932904100305</v>
          </cell>
          <cell r="L81">
            <v>2.3492822966507179</v>
          </cell>
          <cell r="M81">
            <v>9.4285714285714292E-2</v>
          </cell>
          <cell r="N81">
            <v>-0.22924281984334205</v>
          </cell>
          <cell r="O81">
            <v>-0.15404699738903394</v>
          </cell>
          <cell r="P81">
            <v>2.665071770334928</v>
          </cell>
          <cell r="Q81">
            <v>-0.15657142857142858</v>
          </cell>
          <cell r="R81">
            <v>-7.4285714285714288E-2</v>
          </cell>
        </row>
        <row r="82">
          <cell r="A82">
            <v>41051005100</v>
          </cell>
          <cell r="C82">
            <v>555000</v>
          </cell>
          <cell r="D82">
            <v>422600</v>
          </cell>
          <cell r="E82">
            <v>405200</v>
          </cell>
          <cell r="F82">
            <v>397500</v>
          </cell>
          <cell r="H82">
            <v>3.5829567462879277</v>
          </cell>
          <cell r="I82">
            <v>1.4472602739726028</v>
          </cell>
          <cell r="J82">
            <v>1.4202593760953381</v>
          </cell>
          <cell r="K82">
            <v>1.3470010166045407</v>
          </cell>
          <cell r="M82">
            <v>-0.23855855855855856</v>
          </cell>
          <cell r="N82">
            <v>-4.1173686701372454E-2</v>
          </cell>
          <cell r="O82">
            <v>-5.9394226218646477E-2</v>
          </cell>
          <cell r="Q82">
            <v>-0.26990990990990993</v>
          </cell>
          <cell r="R82">
            <v>-0.28378378378378377</v>
          </cell>
        </row>
        <row r="83">
          <cell r="A83">
            <v>41051005200</v>
          </cell>
          <cell r="B83">
            <v>198400</v>
          </cell>
          <cell r="C83">
            <v>410700</v>
          </cell>
          <cell r="D83">
            <v>350000</v>
          </cell>
          <cell r="E83">
            <v>271300</v>
          </cell>
          <cell r="F83">
            <v>313000</v>
          </cell>
          <cell r="G83">
            <v>3.3856655290102391</v>
          </cell>
          <cell r="H83">
            <v>2.6513879922530665</v>
          </cell>
          <cell r="I83">
            <v>1.1986301369863013</v>
          </cell>
          <cell r="J83">
            <v>0.95092884682790046</v>
          </cell>
          <cell r="K83">
            <v>1.060657404269739</v>
          </cell>
          <cell r="L83">
            <v>1.0700604838709677</v>
          </cell>
          <cell r="M83">
            <v>-0.1477964450937424</v>
          </cell>
          <cell r="N83">
            <v>-0.22485714285714287</v>
          </cell>
          <cell r="O83">
            <v>-0.10571428571428572</v>
          </cell>
          <cell r="P83">
            <v>0.76411290322580649</v>
          </cell>
          <cell r="Q83">
            <v>-0.33942050158266374</v>
          </cell>
          <cell r="R83">
            <v>-0.23788653518383249</v>
          </cell>
        </row>
        <row r="84">
          <cell r="A84">
            <v>41051005500</v>
          </cell>
          <cell r="B84">
            <v>183000</v>
          </cell>
          <cell r="C84">
            <v>345600</v>
          </cell>
          <cell r="D84">
            <v>424200</v>
          </cell>
          <cell r="E84">
            <v>383000</v>
          </cell>
          <cell r="F84">
            <v>391800</v>
          </cell>
          <cell r="G84">
            <v>3.1228668941979523</v>
          </cell>
          <cell r="H84">
            <v>2.2311168495803746</v>
          </cell>
          <cell r="I84">
            <v>1.4527397260273973</v>
          </cell>
          <cell r="J84">
            <v>1.342446547493866</v>
          </cell>
          <cell r="K84">
            <v>1.3276855303287021</v>
          </cell>
          <cell r="L84">
            <v>0.88852459016393448</v>
          </cell>
          <cell r="M84">
            <v>0.22743055555555555</v>
          </cell>
          <cell r="N84">
            <v>-9.7123998114097124E-2</v>
          </cell>
          <cell r="O84">
            <v>-7.6379066478076379E-2</v>
          </cell>
          <cell r="P84">
            <v>1.3180327868852459</v>
          </cell>
          <cell r="Q84">
            <v>0.10821759259259259</v>
          </cell>
          <cell r="R84">
            <v>0.13368055555555555</v>
          </cell>
        </row>
        <row r="85">
          <cell r="A85">
            <v>41051005600</v>
          </cell>
          <cell r="C85">
            <v>225000</v>
          </cell>
          <cell r="D85">
            <v>348900</v>
          </cell>
          <cell r="E85">
            <v>342600</v>
          </cell>
          <cell r="F85">
            <v>311800</v>
          </cell>
          <cell r="H85">
            <v>1.4525500322788896</v>
          </cell>
          <cell r="I85">
            <v>1.1948630136986302</v>
          </cell>
          <cell r="J85">
            <v>1.2008412197686646</v>
          </cell>
          <cell r="K85">
            <v>1.0565909861064047</v>
          </cell>
          <cell r="M85">
            <v>0.55066666666666664</v>
          </cell>
          <cell r="N85">
            <v>-1.8056749785038694E-2</v>
          </cell>
          <cell r="O85">
            <v>-0.10633419317856119</v>
          </cell>
          <cell r="Q85">
            <v>0.52266666666666661</v>
          </cell>
          <cell r="R85">
            <v>0.38577777777777778</v>
          </cell>
        </row>
        <row r="86">
          <cell r="A86">
            <v>41051005700</v>
          </cell>
          <cell r="B86">
            <v>57500</v>
          </cell>
          <cell r="C86">
            <v>208300</v>
          </cell>
          <cell r="D86">
            <v>433100</v>
          </cell>
          <cell r="E86">
            <v>372200</v>
          </cell>
          <cell r="F86">
            <v>369700</v>
          </cell>
          <cell r="G86">
            <v>0.98122866894197958</v>
          </cell>
          <cell r="H86">
            <v>1.3447385409941899</v>
          </cell>
          <cell r="I86">
            <v>1.4832191780821917</v>
          </cell>
          <cell r="J86">
            <v>1.3045916579039607</v>
          </cell>
          <cell r="K86">
            <v>1.2527956624872925</v>
          </cell>
          <cell r="L86">
            <v>2.6226086956521737</v>
          </cell>
          <cell r="M86">
            <v>1.0792126740278445</v>
          </cell>
          <cell r="N86">
            <v>-0.14061417686446548</v>
          </cell>
          <cell r="O86">
            <v>-0.14638651581620873</v>
          </cell>
          <cell r="P86">
            <v>6.5321739130434784</v>
          </cell>
          <cell r="Q86">
            <v>0.78684589534325489</v>
          </cell>
          <cell r="R86">
            <v>0.77484397503600577</v>
          </cell>
        </row>
        <row r="87">
          <cell r="A87">
            <v>41051005800</v>
          </cell>
          <cell r="B87">
            <v>190900</v>
          </cell>
          <cell r="C87">
            <v>393000</v>
          </cell>
          <cell r="D87">
            <v>688400</v>
          </cell>
          <cell r="E87">
            <v>637500</v>
          </cell>
          <cell r="F87">
            <v>640700</v>
          </cell>
          <cell r="G87">
            <v>3.2576791808873722</v>
          </cell>
          <cell r="H87">
            <v>2.5371207230471273</v>
          </cell>
          <cell r="I87">
            <v>2.3575342465753426</v>
          </cell>
          <cell r="J87">
            <v>2.234490010515247</v>
          </cell>
          <cell r="K87">
            <v>2.1711284310403252</v>
          </cell>
          <cell r="L87">
            <v>1.0586694604504976</v>
          </cell>
          <cell r="M87">
            <v>0.75165394402035624</v>
          </cell>
          <cell r="N87">
            <v>-7.3939570017431719E-2</v>
          </cell>
          <cell r="O87">
            <v>-6.9291109819872174E-2</v>
          </cell>
          <cell r="P87">
            <v>2.6060764798323728</v>
          </cell>
          <cell r="Q87">
            <v>0.62213740458015265</v>
          </cell>
          <cell r="R87">
            <v>0.63027989821882957</v>
          </cell>
        </row>
        <row r="88">
          <cell r="A88">
            <v>41051005900</v>
          </cell>
          <cell r="B88">
            <v>80000</v>
          </cell>
          <cell r="C88">
            <v>225500</v>
          </cell>
          <cell r="D88">
            <v>400000</v>
          </cell>
          <cell r="E88">
            <v>346200</v>
          </cell>
          <cell r="F88">
            <v>371900</v>
          </cell>
          <cell r="G88">
            <v>1.3651877133105803</v>
          </cell>
          <cell r="H88">
            <v>1.4557779212395094</v>
          </cell>
          <cell r="I88">
            <v>1.3698630136986301</v>
          </cell>
          <cell r="J88">
            <v>1.213459516298633</v>
          </cell>
          <cell r="K88">
            <v>1.2602507624534056</v>
          </cell>
          <cell r="L88">
            <v>1.8187500000000001</v>
          </cell>
          <cell r="M88">
            <v>0.77383592017738356</v>
          </cell>
          <cell r="N88">
            <v>-0.13450000000000001</v>
          </cell>
          <cell r="O88">
            <v>-7.0250000000000007E-2</v>
          </cell>
          <cell r="P88">
            <v>4</v>
          </cell>
          <cell r="Q88">
            <v>0.53525498891352552</v>
          </cell>
          <cell r="R88">
            <v>0.64922394678492235</v>
          </cell>
        </row>
        <row r="89">
          <cell r="A89">
            <v>41051006001</v>
          </cell>
          <cell r="B89">
            <v>128800</v>
          </cell>
          <cell r="C89">
            <v>299300</v>
          </cell>
          <cell r="D89">
            <v>456900</v>
          </cell>
          <cell r="E89">
            <v>463900</v>
          </cell>
          <cell r="F89">
            <v>502800</v>
          </cell>
          <cell r="G89">
            <v>2.197952218430034</v>
          </cell>
          <cell r="H89">
            <v>1.9322143318269851</v>
          </cell>
          <cell r="I89">
            <v>1.5647260273972603</v>
          </cell>
          <cell r="J89">
            <v>1.6260077111812128</v>
          </cell>
          <cell r="K89">
            <v>1.70382921043714</v>
          </cell>
          <cell r="L89">
            <v>1.3237577639751552</v>
          </cell>
          <cell r="M89">
            <v>0.52656197794854664</v>
          </cell>
          <cell r="N89">
            <v>1.5320639089516306E-2</v>
          </cell>
          <cell r="O89">
            <v>0.10045961917268549</v>
          </cell>
          <cell r="P89">
            <v>2.5473602484472049</v>
          </cell>
          <cell r="Q89">
            <v>0.54994988306047443</v>
          </cell>
          <cell r="R89">
            <v>0.67991981289675907</v>
          </cell>
        </row>
        <row r="90">
          <cell r="A90">
            <v>41051006002</v>
          </cell>
          <cell r="B90">
            <v>100800</v>
          </cell>
          <cell r="C90">
            <v>226800</v>
          </cell>
          <cell r="D90">
            <v>376800</v>
          </cell>
          <cell r="E90">
            <v>395700</v>
          </cell>
          <cell r="F90">
            <v>398300</v>
          </cell>
          <cell r="G90">
            <v>1.7201365187713311</v>
          </cell>
          <cell r="H90">
            <v>1.4641704325371208</v>
          </cell>
          <cell r="I90">
            <v>1.2904109589041095</v>
          </cell>
          <cell r="J90">
            <v>1.3869610935856993</v>
          </cell>
          <cell r="K90">
            <v>1.3497119620467639</v>
          </cell>
          <cell r="L90">
            <v>1.25</v>
          </cell>
          <cell r="M90">
            <v>0.66137566137566139</v>
          </cell>
          <cell r="N90">
            <v>5.0159235668789812E-2</v>
          </cell>
          <cell r="O90">
            <v>5.7059447983014863E-2</v>
          </cell>
          <cell r="P90">
            <v>2.7380952380952381</v>
          </cell>
          <cell r="Q90">
            <v>0.74470899470899465</v>
          </cell>
          <cell r="R90">
            <v>0.75617283950617287</v>
          </cell>
        </row>
        <row r="91">
          <cell r="A91">
            <v>41051006100</v>
          </cell>
          <cell r="B91">
            <v>116400</v>
          </cell>
          <cell r="C91">
            <v>247800</v>
          </cell>
          <cell r="D91">
            <v>454900</v>
          </cell>
          <cell r="E91">
            <v>441800</v>
          </cell>
          <cell r="F91">
            <v>455300</v>
          </cell>
          <cell r="G91">
            <v>1.9863481228668942</v>
          </cell>
          <cell r="H91">
            <v>1.5997417688831503</v>
          </cell>
          <cell r="I91">
            <v>1.5578767123287671</v>
          </cell>
          <cell r="J91">
            <v>1.5485453908166842</v>
          </cell>
          <cell r="K91">
            <v>1.5428668248051507</v>
          </cell>
          <cell r="L91">
            <v>1.1288659793814433</v>
          </cell>
          <cell r="M91">
            <v>0.83575464083938655</v>
          </cell>
          <cell r="N91">
            <v>-2.879753792042207E-2</v>
          </cell>
          <cell r="O91">
            <v>8.7931413497471973E-4</v>
          </cell>
          <cell r="P91">
            <v>2.9080756013745703</v>
          </cell>
          <cell r="Q91">
            <v>0.78288942695722352</v>
          </cell>
          <cell r="R91">
            <v>0.83736884584342208</v>
          </cell>
        </row>
        <row r="92">
          <cell r="A92">
            <v>41051006200</v>
          </cell>
          <cell r="B92">
            <v>85100</v>
          </cell>
          <cell r="C92">
            <v>194000</v>
          </cell>
          <cell r="D92">
            <v>347800</v>
          </cell>
          <cell r="E92">
            <v>337900</v>
          </cell>
          <cell r="F92">
            <v>341500</v>
          </cell>
          <cell r="G92">
            <v>1.4522184300341296</v>
          </cell>
          <cell r="H92">
            <v>1.2524209167204647</v>
          </cell>
          <cell r="I92">
            <v>1.191095890410959</v>
          </cell>
          <cell r="J92">
            <v>1.1843673326323167</v>
          </cell>
          <cell r="K92">
            <v>1.1572348356489326</v>
          </cell>
          <cell r="L92">
            <v>1.2796709753231492</v>
          </cell>
          <cell r="M92">
            <v>0.79278350515463913</v>
          </cell>
          <cell r="N92">
            <v>-2.8464634847613572E-2</v>
          </cell>
          <cell r="O92">
            <v>-1.8113858539390456E-2</v>
          </cell>
          <cell r="P92">
            <v>3.0869565217391304</v>
          </cell>
          <cell r="Q92">
            <v>0.74175257731958766</v>
          </cell>
          <cell r="R92">
            <v>0.76030927835051543</v>
          </cell>
        </row>
        <row r="93">
          <cell r="A93">
            <v>41051006300</v>
          </cell>
          <cell r="B93">
            <v>115200</v>
          </cell>
          <cell r="C93">
            <v>282000</v>
          </cell>
          <cell r="D93">
            <v>496700</v>
          </cell>
          <cell r="E93">
            <v>535000</v>
          </cell>
          <cell r="F93">
            <v>534800</v>
          </cell>
          <cell r="G93">
            <v>1.9658703071672354</v>
          </cell>
          <cell r="H93">
            <v>1.8205293737895416</v>
          </cell>
          <cell r="I93">
            <v>1.7010273972602741</v>
          </cell>
          <cell r="J93">
            <v>1.8752190676480898</v>
          </cell>
          <cell r="K93">
            <v>1.8122670281260589</v>
          </cell>
          <cell r="L93">
            <v>1.4479166666666667</v>
          </cell>
          <cell r="M93">
            <v>0.76134751773049647</v>
          </cell>
          <cell r="N93">
            <v>7.7108918864505743E-2</v>
          </cell>
          <cell r="O93">
            <v>7.67062613247433E-2</v>
          </cell>
          <cell r="P93">
            <v>3.3116319444444446</v>
          </cell>
          <cell r="Q93">
            <v>0.8971631205673759</v>
          </cell>
          <cell r="R93">
            <v>0.89645390070921982</v>
          </cell>
        </row>
        <row r="94">
          <cell r="A94">
            <v>41051006402</v>
          </cell>
          <cell r="B94">
            <v>107900</v>
          </cell>
          <cell r="C94">
            <v>250600</v>
          </cell>
          <cell r="D94">
            <v>436200</v>
          </cell>
          <cell r="E94">
            <v>387600</v>
          </cell>
          <cell r="F94">
            <v>400400</v>
          </cell>
          <cell r="G94">
            <v>1.841296928327645</v>
          </cell>
          <cell r="H94">
            <v>1.6178179470626211</v>
          </cell>
          <cell r="I94">
            <v>1.4938356164383562</v>
          </cell>
          <cell r="J94">
            <v>1.3585699263932702</v>
          </cell>
          <cell r="K94">
            <v>1.3568281938325992</v>
          </cell>
          <cell r="L94">
            <v>1.3225208526413346</v>
          </cell>
          <cell r="M94">
            <v>0.7406225059856345</v>
          </cell>
          <cell r="N94">
            <v>-0.11141678129298486</v>
          </cell>
          <cell r="O94">
            <v>-8.2072443833104081E-2</v>
          </cell>
          <cell r="P94">
            <v>3.0426320667284523</v>
          </cell>
          <cell r="Q94">
            <v>0.54668794892258576</v>
          </cell>
          <cell r="R94">
            <v>0.5977653631284916</v>
          </cell>
        </row>
        <row r="95">
          <cell r="A95">
            <v>41051006403</v>
          </cell>
          <cell r="B95">
            <v>93100</v>
          </cell>
          <cell r="C95">
            <v>202400</v>
          </cell>
          <cell r="D95">
            <v>365800</v>
          </cell>
          <cell r="E95">
            <v>272900</v>
          </cell>
          <cell r="F95">
            <v>277600</v>
          </cell>
          <cell r="G95">
            <v>1.5887372013651877</v>
          </cell>
          <cell r="H95">
            <v>1.3066494512588767</v>
          </cell>
          <cell r="I95">
            <v>1.2527397260273974</v>
          </cell>
          <cell r="J95">
            <v>0.95653697861899756</v>
          </cell>
          <cell r="K95">
            <v>0.94069806845137238</v>
          </cell>
          <cell r="L95">
            <v>1.1740064446831364</v>
          </cell>
          <cell r="M95">
            <v>0.80731225296442688</v>
          </cell>
          <cell r="N95">
            <v>-0.25396391470749041</v>
          </cell>
          <cell r="O95">
            <v>-0.24111536358665939</v>
          </cell>
          <cell r="P95">
            <v>2.9291084854994631</v>
          </cell>
          <cell r="Q95">
            <v>0.34832015810276679</v>
          </cell>
          <cell r="R95">
            <v>0.3715415019762846</v>
          </cell>
        </row>
        <row r="96">
          <cell r="A96">
            <v>41051006404</v>
          </cell>
          <cell r="B96">
            <v>93100</v>
          </cell>
          <cell r="C96">
            <v>202400</v>
          </cell>
          <cell r="D96">
            <v>365800</v>
          </cell>
          <cell r="E96">
            <v>361400</v>
          </cell>
          <cell r="F96">
            <v>344700</v>
          </cell>
          <cell r="G96">
            <v>1.5887372013651877</v>
          </cell>
          <cell r="H96">
            <v>1.3066494512588767</v>
          </cell>
          <cell r="I96">
            <v>1.2527397260273974</v>
          </cell>
          <cell r="J96">
            <v>1.2667367683140554</v>
          </cell>
          <cell r="K96">
            <v>1.1680786174178244</v>
          </cell>
          <cell r="L96">
            <v>1.1740064446831364</v>
          </cell>
          <cell r="M96">
            <v>0.80731225296442688</v>
          </cell>
          <cell r="N96">
            <v>-1.2028430836522689E-2</v>
          </cell>
          <cell r="O96">
            <v>-5.7681793329688355E-2</v>
          </cell>
          <cell r="P96">
            <v>2.9291084854994631</v>
          </cell>
          <cell r="Q96">
            <v>0.78557312252964429</v>
          </cell>
          <cell r="R96">
            <v>0.70306324110671936</v>
          </cell>
        </row>
        <row r="97">
          <cell r="A97">
            <v>41051006501</v>
          </cell>
          <cell r="B97">
            <v>84200</v>
          </cell>
          <cell r="C97">
            <v>186800</v>
          </cell>
          <cell r="D97">
            <v>341100</v>
          </cell>
          <cell r="E97">
            <v>299100</v>
          </cell>
          <cell r="F97">
            <v>334700</v>
          </cell>
          <cell r="G97">
            <v>1.4368600682593857</v>
          </cell>
          <cell r="H97">
            <v>1.2059393156875404</v>
          </cell>
          <cell r="I97">
            <v>1.1681506849315069</v>
          </cell>
          <cell r="J97">
            <v>1.0483701366982123</v>
          </cell>
          <cell r="K97">
            <v>1.1341917993900372</v>
          </cell>
          <cell r="L97">
            <v>1.2185273159144894</v>
          </cell>
          <cell r="M97">
            <v>0.82601713062098503</v>
          </cell>
          <cell r="N97">
            <v>-0.12313104661389622</v>
          </cell>
          <cell r="O97">
            <v>-1.8762826150688947E-2</v>
          </cell>
          <cell r="P97">
            <v>3.0510688836104514</v>
          </cell>
          <cell r="Q97">
            <v>0.60117773019271947</v>
          </cell>
          <cell r="R97">
            <v>0.79175588865096358</v>
          </cell>
        </row>
        <row r="98">
          <cell r="A98">
            <v>41051006502</v>
          </cell>
          <cell r="B98">
            <v>68900</v>
          </cell>
          <cell r="C98">
            <v>172100</v>
          </cell>
          <cell r="D98">
            <v>346700</v>
          </cell>
          <cell r="E98">
            <v>324400</v>
          </cell>
          <cell r="F98">
            <v>322500</v>
          </cell>
          <cell r="G98">
            <v>1.1757679180887373</v>
          </cell>
          <cell r="H98">
            <v>1.1110393802453196</v>
          </cell>
          <cell r="I98">
            <v>1.1873287671232877</v>
          </cell>
          <cell r="J98">
            <v>1.1370487206449351</v>
          </cell>
          <cell r="K98">
            <v>1.0928498813961369</v>
          </cell>
          <cell r="L98">
            <v>1.4978229317851959</v>
          </cell>
          <cell r="M98">
            <v>1.0145264381173735</v>
          </cell>
          <cell r="N98">
            <v>-6.4320738390539367E-2</v>
          </cell>
          <cell r="O98">
            <v>-6.9800980674935106E-2</v>
          </cell>
          <cell r="P98">
            <v>4.031930333817126</v>
          </cell>
          <cell r="Q98">
            <v>0.88495061011040088</v>
          </cell>
          <cell r="R98">
            <v>0.87391051714119694</v>
          </cell>
        </row>
        <row r="99">
          <cell r="A99">
            <v>41051006601</v>
          </cell>
          <cell r="B99">
            <v>78400</v>
          </cell>
          <cell r="C99">
            <v>182300</v>
          </cell>
          <cell r="D99">
            <v>346800</v>
          </cell>
          <cell r="E99">
            <v>351100</v>
          </cell>
          <cell r="F99">
            <v>363800</v>
          </cell>
          <cell r="G99">
            <v>1.3378839590443685</v>
          </cell>
          <cell r="H99">
            <v>1.1768883150419625</v>
          </cell>
          <cell r="I99">
            <v>1.1876712328767123</v>
          </cell>
          <cell r="J99">
            <v>1.2306344199088679</v>
          </cell>
          <cell r="K99">
            <v>1.2328024398508981</v>
          </cell>
          <cell r="L99">
            <v>1.3252551020408163</v>
          </cell>
          <cell r="M99">
            <v>0.90235874931431703</v>
          </cell>
          <cell r="N99">
            <v>1.2399077277970011E-2</v>
          </cell>
          <cell r="O99">
            <v>4.9019607843137254E-2</v>
          </cell>
          <cell r="P99">
            <v>3.4234693877551021</v>
          </cell>
          <cell r="Q99">
            <v>0.92594624245748769</v>
          </cell>
          <cell r="R99">
            <v>0.99561162918266588</v>
          </cell>
        </row>
        <row r="100">
          <cell r="A100">
            <v>41051006602</v>
          </cell>
          <cell r="B100">
            <v>72700</v>
          </cell>
          <cell r="C100">
            <v>175300</v>
          </cell>
          <cell r="D100">
            <v>342100</v>
          </cell>
          <cell r="E100">
            <v>341300</v>
          </cell>
          <cell r="F100">
            <v>347900</v>
          </cell>
          <cell r="G100">
            <v>1.2406143344709897</v>
          </cell>
          <cell r="H100">
            <v>1.131697869593286</v>
          </cell>
          <cell r="I100">
            <v>1.1715753424657533</v>
          </cell>
          <cell r="J100">
            <v>1.1962846126883981</v>
          </cell>
          <cell r="K100">
            <v>1.1789223991867164</v>
          </cell>
          <cell r="L100">
            <v>1.4112792297111416</v>
          </cell>
          <cell r="M100">
            <v>0.95151169423844839</v>
          </cell>
          <cell r="N100">
            <v>-2.3384975153463898E-3</v>
          </cell>
          <cell r="O100">
            <v>1.6954106986261326E-2</v>
          </cell>
          <cell r="P100">
            <v>3.705639614855571</v>
          </cell>
          <cell r="Q100">
            <v>0.94694808899030236</v>
          </cell>
          <cell r="R100">
            <v>0.98459783228750708</v>
          </cell>
        </row>
        <row r="101">
          <cell r="A101">
            <v>41051006701</v>
          </cell>
          <cell r="B101">
            <v>75100</v>
          </cell>
          <cell r="C101">
            <v>170800</v>
          </cell>
          <cell r="D101">
            <v>323800</v>
          </cell>
          <cell r="E101">
            <v>293200</v>
          </cell>
          <cell r="F101">
            <v>326100</v>
          </cell>
          <cell r="G101">
            <v>1.2815699658703072</v>
          </cell>
          <cell r="H101">
            <v>1.1026468689477082</v>
          </cell>
          <cell r="I101">
            <v>1.1089041095890411</v>
          </cell>
          <cell r="J101">
            <v>1.0276901507185419</v>
          </cell>
          <cell r="K101">
            <v>1.1050491358861403</v>
          </cell>
          <cell r="L101">
            <v>1.2743009320905458</v>
          </cell>
          <cell r="M101">
            <v>0.89578454332552693</v>
          </cell>
          <cell r="N101">
            <v>-9.4502779493514516E-2</v>
          </cell>
          <cell r="O101">
            <v>7.1031500926497836E-3</v>
          </cell>
          <cell r="P101">
            <v>3.3115845539280957</v>
          </cell>
          <cell r="Q101">
            <v>0.71662763466042156</v>
          </cell>
          <cell r="R101">
            <v>0.90925058548009363</v>
          </cell>
        </row>
        <row r="102">
          <cell r="A102">
            <v>41051006702</v>
          </cell>
          <cell r="B102">
            <v>88400</v>
          </cell>
          <cell r="C102">
            <v>200000</v>
          </cell>
          <cell r="D102">
            <v>408500</v>
          </cell>
          <cell r="E102">
            <v>356100</v>
          </cell>
          <cell r="F102">
            <v>355900</v>
          </cell>
          <cell r="G102">
            <v>1.5085324232081911</v>
          </cell>
          <cell r="H102">
            <v>1.2911555842479019</v>
          </cell>
          <cell r="I102">
            <v>1.398972602739726</v>
          </cell>
          <cell r="J102">
            <v>1.2481598317560463</v>
          </cell>
          <cell r="K102">
            <v>1.206031853608946</v>
          </cell>
          <cell r="L102">
            <v>1.2624434389140271</v>
          </cell>
          <cell r="M102">
            <v>1.0425</v>
          </cell>
          <cell r="N102">
            <v>-0.12827417380660955</v>
          </cell>
          <cell r="O102">
            <v>-0.12876376988984087</v>
          </cell>
          <cell r="P102">
            <v>3.6210407239819005</v>
          </cell>
          <cell r="Q102">
            <v>0.78049999999999997</v>
          </cell>
          <cell r="R102">
            <v>0.77949999999999997</v>
          </cell>
        </row>
        <row r="103">
          <cell r="A103">
            <v>41051006801</v>
          </cell>
          <cell r="B103">
            <v>149500</v>
          </cell>
          <cell r="C103">
            <v>298200</v>
          </cell>
          <cell r="D103">
            <v>553800</v>
          </cell>
          <cell r="E103">
            <v>498900</v>
          </cell>
          <cell r="F103">
            <v>546100</v>
          </cell>
          <cell r="G103">
            <v>2.5511945392491469</v>
          </cell>
          <cell r="H103">
            <v>1.9251129761136216</v>
          </cell>
          <cell r="I103">
            <v>1.8965753424657534</v>
          </cell>
          <cell r="J103">
            <v>1.7486855941114616</v>
          </cell>
          <cell r="K103">
            <v>1.8505591324974584</v>
          </cell>
          <cell r="L103">
            <v>0.99464882943143818</v>
          </cell>
          <cell r="M103">
            <v>0.8571428571428571</v>
          </cell>
          <cell r="N103">
            <v>-9.9133261105092088E-2</v>
          </cell>
          <cell r="O103">
            <v>-1.3903936439147706E-2</v>
          </cell>
          <cell r="P103">
            <v>2.7043478260869565</v>
          </cell>
          <cell r="Q103">
            <v>0.67303822937625757</v>
          </cell>
          <cell r="R103">
            <v>0.83132126089872571</v>
          </cell>
        </row>
        <row r="104">
          <cell r="A104">
            <v>41051006802</v>
          </cell>
          <cell r="B104">
            <v>119300</v>
          </cell>
          <cell r="C104">
            <v>259400</v>
          </cell>
          <cell r="D104">
            <v>478900</v>
          </cell>
          <cell r="E104">
            <v>449800</v>
          </cell>
          <cell r="F104">
            <v>485300</v>
          </cell>
          <cell r="G104">
            <v>2.0358361774744029</v>
          </cell>
          <cell r="H104">
            <v>1.6746287927695287</v>
          </cell>
          <cell r="I104">
            <v>1.640068493150685</v>
          </cell>
          <cell r="J104">
            <v>1.5765860497721695</v>
          </cell>
          <cell r="K104">
            <v>1.6445272788885124</v>
          </cell>
          <cell r="L104">
            <v>1.1743503772003352</v>
          </cell>
          <cell r="M104">
            <v>0.84618350038550505</v>
          </cell>
          <cell r="N104">
            <v>-6.0764251409480059E-2</v>
          </cell>
          <cell r="O104">
            <v>1.3363959072875339E-2</v>
          </cell>
          <cell r="P104">
            <v>3.014249790444258</v>
          </cell>
          <cell r="Q104">
            <v>0.7340015420200463</v>
          </cell>
          <cell r="R104">
            <v>0.87085582112567461</v>
          </cell>
        </row>
        <row r="105">
          <cell r="A105">
            <v>41051006900</v>
          </cell>
          <cell r="B105">
            <v>204000</v>
          </cell>
          <cell r="C105">
            <v>391600</v>
          </cell>
          <cell r="D105">
            <v>629200</v>
          </cell>
          <cell r="E105">
            <v>676100</v>
          </cell>
          <cell r="F105">
            <v>677100</v>
          </cell>
          <cell r="G105">
            <v>3.4812286689419794</v>
          </cell>
          <cell r="H105">
            <v>2.5280826339573919</v>
          </cell>
          <cell r="I105">
            <v>2.1547945205479451</v>
          </cell>
          <cell r="J105">
            <v>2.3697861899754646</v>
          </cell>
          <cell r="K105">
            <v>2.2944764486614706</v>
          </cell>
          <cell r="L105">
            <v>0.91960784313725485</v>
          </cell>
          <cell r="M105">
            <v>0.6067415730337079</v>
          </cell>
          <cell r="N105">
            <v>7.4539097266369994E-2</v>
          </cell>
          <cell r="O105">
            <v>7.6128417037507945E-2</v>
          </cell>
          <cell r="P105">
            <v>2.0843137254901962</v>
          </cell>
          <cell r="Q105">
            <v>0.72650663942798777</v>
          </cell>
          <cell r="R105">
            <v>0.72906026557711956</v>
          </cell>
        </row>
        <row r="106">
          <cell r="A106">
            <v>41051007000</v>
          </cell>
          <cell r="B106">
            <v>140500</v>
          </cell>
          <cell r="C106">
            <v>418100</v>
          </cell>
          <cell r="D106">
            <v>650300</v>
          </cell>
          <cell r="E106">
            <v>618000</v>
          </cell>
          <cell r="F106">
            <v>629500</v>
          </cell>
          <cell r="G106">
            <v>2.3976109215017063</v>
          </cell>
          <cell r="H106">
            <v>2.6991607488702387</v>
          </cell>
          <cell r="I106">
            <v>2.2270547945205479</v>
          </cell>
          <cell r="J106">
            <v>2.1661409043112512</v>
          </cell>
          <cell r="K106">
            <v>2.1331751948492035</v>
          </cell>
          <cell r="L106">
            <v>1.9758007117437721</v>
          </cell>
          <cell r="M106">
            <v>0.55536952882085622</v>
          </cell>
          <cell r="N106">
            <v>-4.9669383361525453E-2</v>
          </cell>
          <cell r="O106">
            <v>-3.1985237582654161E-2</v>
          </cell>
          <cell r="P106">
            <v>3.6284697508896797</v>
          </cell>
          <cell r="Q106">
            <v>0.47811528342501791</v>
          </cell>
          <cell r="R106">
            <v>0.5056206649127003</v>
          </cell>
        </row>
        <row r="107">
          <cell r="A107">
            <v>41051007201</v>
          </cell>
          <cell r="B107">
            <v>131100</v>
          </cell>
          <cell r="C107">
            <v>197700</v>
          </cell>
          <cell r="D107">
            <v>154900</v>
          </cell>
          <cell r="E107">
            <v>135900</v>
          </cell>
          <cell r="F107">
            <v>138400</v>
          </cell>
          <cell r="G107">
            <v>2.2372013651877132</v>
          </cell>
          <cell r="H107">
            <v>1.276307295029051</v>
          </cell>
          <cell r="I107">
            <v>0.53047945205479452</v>
          </cell>
          <cell r="J107">
            <v>0.47634069400630913</v>
          </cell>
          <cell r="K107">
            <v>0.46899356150457472</v>
          </cell>
          <cell r="L107">
            <v>0.50800915331807783</v>
          </cell>
          <cell r="M107">
            <v>-0.21648963075366717</v>
          </cell>
          <cell r="N107">
            <v>-0.12265978050355068</v>
          </cell>
          <cell r="O107">
            <v>-0.1065203357004519</v>
          </cell>
          <cell r="P107">
            <v>0.18154080854309687</v>
          </cell>
          <cell r="Q107">
            <v>-0.31259484066767829</v>
          </cell>
          <cell r="R107">
            <v>-0.29994941831057159</v>
          </cell>
        </row>
        <row r="108">
          <cell r="A108">
            <v>41051007202</v>
          </cell>
          <cell r="B108">
            <v>58300</v>
          </cell>
          <cell r="C108">
            <v>191300</v>
          </cell>
          <cell r="D108">
            <v>261200</v>
          </cell>
          <cell r="E108">
            <v>219800</v>
          </cell>
          <cell r="F108">
            <v>220600</v>
          </cell>
          <cell r="G108">
            <v>0.99488054607508536</v>
          </cell>
          <cell r="H108">
            <v>1.2349903163331182</v>
          </cell>
          <cell r="I108">
            <v>0.89452054794520552</v>
          </cell>
          <cell r="J108">
            <v>0.77041710480196279</v>
          </cell>
          <cell r="K108">
            <v>0.74754320569298538</v>
          </cell>
          <cell r="L108">
            <v>2.2813036020583191</v>
          </cell>
          <cell r="M108">
            <v>0.36539466806063775</v>
          </cell>
          <cell r="N108">
            <v>-0.15849923430321591</v>
          </cell>
          <cell r="O108">
            <v>-0.1554364471669219</v>
          </cell>
          <cell r="P108">
            <v>3.4802744425385934</v>
          </cell>
          <cell r="Q108">
            <v>0.14898065865133298</v>
          </cell>
          <cell r="R108">
            <v>0.15316257187663357</v>
          </cell>
        </row>
        <row r="109">
          <cell r="A109">
            <v>41051007300</v>
          </cell>
          <cell r="B109">
            <v>69000</v>
          </cell>
          <cell r="C109">
            <v>177200</v>
          </cell>
          <cell r="D109">
            <v>310700</v>
          </cell>
          <cell r="E109">
            <v>190600</v>
          </cell>
          <cell r="F109"/>
          <cell r="G109">
            <v>1.1774744027303754</v>
          </cell>
          <cell r="H109">
            <v>1.1439638476436411</v>
          </cell>
          <cell r="I109">
            <v>1.064041095890411</v>
          </cell>
          <cell r="J109">
            <v>0.66806869961444093</v>
          </cell>
          <cell r="L109">
            <v>1.5681159420289854</v>
          </cell>
          <cell r="M109">
            <v>0.75338600451467264</v>
          </cell>
          <cell r="N109">
            <v>-0.38654650788542</v>
          </cell>
          <cell r="P109">
            <v>3.5028985507246375</v>
          </cell>
          <cell r="Q109">
            <v>7.5620767494356658E-2</v>
          </cell>
        </row>
        <row r="110">
          <cell r="A110">
            <v>41051007400</v>
          </cell>
          <cell r="B110">
            <v>51500</v>
          </cell>
          <cell r="C110">
            <v>134700</v>
          </cell>
          <cell r="D110">
            <v>270400</v>
          </cell>
          <cell r="E110">
            <v>260800</v>
          </cell>
          <cell r="F110">
            <v>286900</v>
          </cell>
          <cell r="G110">
            <v>0.87883959044368598</v>
          </cell>
          <cell r="H110">
            <v>0.86959328599096186</v>
          </cell>
          <cell r="I110">
            <v>0.92602739726027394</v>
          </cell>
          <cell r="J110">
            <v>0.91412548194882581</v>
          </cell>
          <cell r="K110">
            <v>0.97221280921721454</v>
          </cell>
          <cell r="L110">
            <v>1.6155339805825242</v>
          </cell>
          <cell r="M110">
            <v>1.0074239049740163</v>
          </cell>
          <cell r="N110">
            <v>-3.5502958579881658E-2</v>
          </cell>
          <cell r="O110">
            <v>6.1020710059171597E-2</v>
          </cell>
          <cell r="P110">
            <v>4.2504854368932037</v>
          </cell>
          <cell r="Q110">
            <v>0.93615441722345949</v>
          </cell>
          <cell r="R110">
            <v>1.1299183370452859</v>
          </cell>
        </row>
        <row r="111">
          <cell r="A111">
            <v>41051007500</v>
          </cell>
          <cell r="B111">
            <v>49100</v>
          </cell>
          <cell r="C111">
            <v>129900</v>
          </cell>
          <cell r="D111">
            <v>243800</v>
          </cell>
          <cell r="E111">
            <v>272700</v>
          </cell>
          <cell r="F111">
            <v>280800</v>
          </cell>
          <cell r="G111">
            <v>0.83788395904436863</v>
          </cell>
          <cell r="H111">
            <v>0.83860555196901232</v>
          </cell>
          <cell r="I111">
            <v>0.83493150684931505</v>
          </cell>
          <cell r="J111">
            <v>0.95583596214511046</v>
          </cell>
          <cell r="K111">
            <v>0.95154185022026427</v>
          </cell>
          <cell r="L111">
            <v>1.645621181262729</v>
          </cell>
          <cell r="M111">
            <v>0.87682832948421863</v>
          </cell>
          <cell r="N111">
            <v>0.11853978671041837</v>
          </cell>
          <cell r="O111">
            <v>0.15176374077112387</v>
          </cell>
          <cell r="P111">
            <v>3.9653767820773931</v>
          </cell>
          <cell r="Q111">
            <v>1.0993071593533488</v>
          </cell>
          <cell r="R111">
            <v>1.161662817551963</v>
          </cell>
        </row>
        <row r="112">
          <cell r="A112">
            <v>41051007600</v>
          </cell>
          <cell r="B112">
            <v>46300</v>
          </cell>
          <cell r="C112">
            <v>120400</v>
          </cell>
          <cell r="D112">
            <v>234600</v>
          </cell>
          <cell r="E112">
            <v>205900</v>
          </cell>
          <cell r="F112">
            <v>203700</v>
          </cell>
          <cell r="G112">
            <v>0.79010238907849828</v>
          </cell>
          <cell r="H112">
            <v>0.77727566171723694</v>
          </cell>
          <cell r="I112">
            <v>0.80342465753424652</v>
          </cell>
          <cell r="J112">
            <v>0.72169645986680686</v>
          </cell>
          <cell r="K112">
            <v>0.69027448322602503</v>
          </cell>
          <cell r="L112">
            <v>1.6004319654427646</v>
          </cell>
          <cell r="M112">
            <v>0.94850498338870437</v>
          </cell>
          <cell r="N112">
            <v>-0.12233589087809037</v>
          </cell>
          <cell r="O112">
            <v>-0.13171355498721227</v>
          </cell>
          <cell r="P112">
            <v>4.0669546436285096</v>
          </cell>
          <cell r="Q112">
            <v>0.71013289036544847</v>
          </cell>
          <cell r="R112">
            <v>0.69186046511627908</v>
          </cell>
        </row>
        <row r="113">
          <cell r="A113">
            <v>41051007700</v>
          </cell>
          <cell r="B113">
            <v>41200</v>
          </cell>
          <cell r="C113">
            <v>111100</v>
          </cell>
          <cell r="D113">
            <v>188000</v>
          </cell>
          <cell r="E113">
            <v>166200</v>
          </cell>
          <cell r="F113">
            <v>170400</v>
          </cell>
          <cell r="G113">
            <v>0.70307167235494883</v>
          </cell>
          <cell r="H113">
            <v>0.71723692704970954</v>
          </cell>
          <cell r="I113">
            <v>0.64383561643835618</v>
          </cell>
          <cell r="J113">
            <v>0.58254468980021035</v>
          </cell>
          <cell r="K113">
            <v>0.57743137919349374</v>
          </cell>
          <cell r="L113">
            <v>1.6966019417475728</v>
          </cell>
          <cell r="M113">
            <v>0.6921692169216922</v>
          </cell>
          <cell r="N113">
            <v>-0.11595744680851064</v>
          </cell>
          <cell r="O113">
            <v>-9.3617021276595741E-2</v>
          </cell>
          <cell r="P113">
            <v>3.563106796116505</v>
          </cell>
          <cell r="Q113">
            <v>0.49594959495949598</v>
          </cell>
          <cell r="R113">
            <v>0.53375337533753375</v>
          </cell>
        </row>
        <row r="114">
          <cell r="A114">
            <v>41051007800</v>
          </cell>
          <cell r="B114">
            <v>62400</v>
          </cell>
          <cell r="C114">
            <v>159900</v>
          </cell>
          <cell r="D114">
            <v>264000</v>
          </cell>
          <cell r="E114">
            <v>228900</v>
          </cell>
          <cell r="F114">
            <v>232400</v>
          </cell>
          <cell r="G114">
            <v>1.0648464163822526</v>
          </cell>
          <cell r="H114">
            <v>1.0322788896061976</v>
          </cell>
          <cell r="I114">
            <v>0.90410958904109584</v>
          </cell>
          <cell r="J114">
            <v>0.80231335436382756</v>
          </cell>
          <cell r="K114">
            <v>0.78752965096577432</v>
          </cell>
          <cell r="L114">
            <v>1.5625</v>
          </cell>
          <cell r="M114">
            <v>0.651031894934334</v>
          </cell>
          <cell r="N114">
            <v>-0.13295454545454546</v>
          </cell>
          <cell r="O114">
            <v>-0.11969696969696969</v>
          </cell>
          <cell r="P114">
            <v>3.2307692307692308</v>
          </cell>
          <cell r="Q114">
            <v>0.43151969981238275</v>
          </cell>
          <cell r="R114">
            <v>0.45340838023764851</v>
          </cell>
        </row>
        <row r="115">
          <cell r="A115">
            <v>41051007900</v>
          </cell>
          <cell r="B115">
            <v>57000</v>
          </cell>
          <cell r="C115">
            <v>138900</v>
          </cell>
          <cell r="D115">
            <v>227200</v>
          </cell>
          <cell r="E115">
            <v>199300</v>
          </cell>
          <cell r="F115">
            <v>201300</v>
          </cell>
          <cell r="G115">
            <v>0.97269624573378843</v>
          </cell>
          <cell r="H115">
            <v>0.89670755326016782</v>
          </cell>
          <cell r="I115">
            <v>0.77808219178082194</v>
          </cell>
          <cell r="J115">
            <v>0.69856291622853139</v>
          </cell>
          <cell r="K115">
            <v>0.68214164689935619</v>
          </cell>
          <cell r="L115">
            <v>1.4368421052631579</v>
          </cell>
          <cell r="M115">
            <v>0.63570914326853856</v>
          </cell>
          <cell r="N115">
            <v>-0.12279929577464789</v>
          </cell>
          <cell r="O115">
            <v>-0.11399647887323944</v>
          </cell>
          <cell r="P115">
            <v>2.9859649122807017</v>
          </cell>
          <cell r="Q115">
            <v>0.43484521238300938</v>
          </cell>
          <cell r="R115">
            <v>0.44924406047516197</v>
          </cell>
        </row>
        <row r="116">
          <cell r="A116">
            <v>41051008001</v>
          </cell>
          <cell r="B116">
            <v>54100</v>
          </cell>
          <cell r="C116">
            <v>134900</v>
          </cell>
          <cell r="D116">
            <v>231100</v>
          </cell>
          <cell r="E116">
            <v>204500</v>
          </cell>
          <cell r="F116">
            <v>192400</v>
          </cell>
          <cell r="G116">
            <v>0.92320819112627983</v>
          </cell>
          <cell r="H116">
            <v>0.87088444157520983</v>
          </cell>
          <cell r="I116">
            <v>0.79143835616438352</v>
          </cell>
          <cell r="J116">
            <v>0.71678934454959686</v>
          </cell>
          <cell r="K116">
            <v>0.65198237885462551</v>
          </cell>
          <cell r="L116">
            <v>1.4935304990757856</v>
          </cell>
          <cell r="M116">
            <v>0.71312083024462569</v>
          </cell>
          <cell r="N116">
            <v>-0.1151016875811337</v>
          </cell>
          <cell r="O116">
            <v>-0.16745997403721333</v>
          </cell>
          <cell r="P116">
            <v>3.2717190388170057</v>
          </cell>
          <cell r="Q116">
            <v>0.51593773165307633</v>
          </cell>
          <cell r="R116">
            <v>0.42624166048925127</v>
          </cell>
        </row>
        <row r="117">
          <cell r="A117">
            <v>41051008002</v>
          </cell>
          <cell r="B117">
            <v>54800</v>
          </cell>
          <cell r="C117">
            <v>135000</v>
          </cell>
          <cell r="D117">
            <v>228400</v>
          </cell>
          <cell r="E117">
            <v>195800</v>
          </cell>
          <cell r="F117">
            <v>198300</v>
          </cell>
          <cell r="G117">
            <v>0.93515358361774747</v>
          </cell>
          <cell r="H117">
            <v>0.87153001936733376</v>
          </cell>
          <cell r="I117">
            <v>0.78219178082191776</v>
          </cell>
          <cell r="J117">
            <v>0.68629512793550651</v>
          </cell>
          <cell r="K117">
            <v>0.67197560149101998</v>
          </cell>
          <cell r="L117">
            <v>1.4635036496350364</v>
          </cell>
          <cell r="M117">
            <v>0.69185185185185183</v>
          </cell>
          <cell r="N117">
            <v>-0.14273204903677758</v>
          </cell>
          <cell r="O117">
            <v>-0.1317863397548161</v>
          </cell>
          <cell r="P117">
            <v>3.167883211678832</v>
          </cell>
          <cell r="Q117">
            <v>0.45037037037037037</v>
          </cell>
          <cell r="R117">
            <v>0.46888888888888891</v>
          </cell>
        </row>
        <row r="118">
          <cell r="A118">
            <v>41051008100</v>
          </cell>
          <cell r="B118">
            <v>57700</v>
          </cell>
          <cell r="C118">
            <v>146100</v>
          </cell>
          <cell r="D118">
            <v>216900</v>
          </cell>
          <cell r="E118">
            <v>213000</v>
          </cell>
          <cell r="F118">
            <v>200100</v>
          </cell>
          <cell r="G118">
            <v>0.98464163822525597</v>
          </cell>
          <cell r="H118">
            <v>0.94318915429309236</v>
          </cell>
          <cell r="I118">
            <v>0.74280821917808215</v>
          </cell>
          <cell r="J118">
            <v>0.74658254468980023</v>
          </cell>
          <cell r="K118">
            <v>0.67807522873602166</v>
          </cell>
          <cell r="L118">
            <v>1.5320623916811091</v>
          </cell>
          <cell r="M118">
            <v>0.48459958932238195</v>
          </cell>
          <cell r="N118">
            <v>-1.7980636237897647E-2</v>
          </cell>
          <cell r="O118">
            <v>-7.7455048409405258E-2</v>
          </cell>
          <cell r="P118">
            <v>2.7590987868284227</v>
          </cell>
          <cell r="Q118">
            <v>0.45790554414784396</v>
          </cell>
          <cell r="R118">
            <v>0.36960985626283366</v>
          </cell>
        </row>
        <row r="119">
          <cell r="A119">
            <v>41051008201</v>
          </cell>
          <cell r="B119">
            <v>67300</v>
          </cell>
          <cell r="C119">
            <v>155800</v>
          </cell>
          <cell r="D119">
            <v>249800</v>
          </cell>
          <cell r="E119">
            <v>227300</v>
          </cell>
          <cell r="F119">
            <v>232300</v>
          </cell>
          <cell r="G119">
            <v>1.1484641638225257</v>
          </cell>
          <cell r="H119">
            <v>1.0058102001291156</v>
          </cell>
          <cell r="I119">
            <v>0.85547945205479448</v>
          </cell>
          <cell r="J119">
            <v>0.79670522257273046</v>
          </cell>
          <cell r="K119">
            <v>0.78719078278549648</v>
          </cell>
          <cell r="L119">
            <v>1.3150074294205052</v>
          </cell>
          <cell r="M119">
            <v>0.6033376123234917</v>
          </cell>
          <cell r="N119">
            <v>-9.0072057646116893E-2</v>
          </cell>
          <cell r="O119">
            <v>-7.0056044835868692E-2</v>
          </cell>
          <cell r="P119">
            <v>2.7117384843982171</v>
          </cell>
          <cell r="Q119">
            <v>0.45892169448010267</v>
          </cell>
          <cell r="R119">
            <v>0.49101412066752248</v>
          </cell>
        </row>
        <row r="120">
          <cell r="A120">
            <v>41051008202</v>
          </cell>
          <cell r="B120">
            <v>53600</v>
          </cell>
          <cell r="C120">
            <v>129900</v>
          </cell>
          <cell r="D120">
            <v>221300</v>
          </cell>
          <cell r="E120">
            <v>208200</v>
          </cell>
          <cell r="F120">
            <v>203500</v>
          </cell>
          <cell r="G120">
            <v>0.91467576791808869</v>
          </cell>
          <cell r="H120">
            <v>0.83860555196901232</v>
          </cell>
          <cell r="I120">
            <v>0.75787671232876708</v>
          </cell>
          <cell r="J120">
            <v>0.72975814931650895</v>
          </cell>
          <cell r="K120">
            <v>0.68959674686546935</v>
          </cell>
          <cell r="L120">
            <v>1.4235074626865671</v>
          </cell>
          <cell r="M120">
            <v>0.70361816782140107</v>
          </cell>
          <cell r="N120">
            <v>-5.9195661997288748E-2</v>
          </cell>
          <cell r="O120">
            <v>-8.0433800271125164E-2</v>
          </cell>
          <cell r="P120">
            <v>3.1287313432835822</v>
          </cell>
          <cell r="Q120">
            <v>0.60277136258660513</v>
          </cell>
          <cell r="R120">
            <v>0.56658968437259427</v>
          </cell>
        </row>
        <row r="121">
          <cell r="A121">
            <v>41051008301</v>
          </cell>
          <cell r="B121">
            <v>45500</v>
          </cell>
          <cell r="C121">
            <v>126200</v>
          </cell>
          <cell r="D121">
            <v>198300</v>
          </cell>
          <cell r="E121">
            <v>187300</v>
          </cell>
          <cell r="F121">
            <v>196600</v>
          </cell>
          <cell r="G121">
            <v>0.7764505119453925</v>
          </cell>
          <cell r="H121">
            <v>0.81471917366042612</v>
          </cell>
          <cell r="I121">
            <v>0.67910958904109586</v>
          </cell>
          <cell r="J121">
            <v>0.65650192779530314</v>
          </cell>
          <cell r="K121">
            <v>0.66621484242629614</v>
          </cell>
          <cell r="L121">
            <v>1.7736263736263735</v>
          </cell>
          <cell r="M121">
            <v>0.57131537242472263</v>
          </cell>
          <cell r="N121">
            <v>-5.5471507816439738E-2</v>
          </cell>
          <cell r="O121">
            <v>-8.5728693898134145E-3</v>
          </cell>
          <cell r="P121">
            <v>3.3582417582417583</v>
          </cell>
          <cell r="Q121">
            <v>0.48415213946117275</v>
          </cell>
          <cell r="R121">
            <v>0.55784469096671951</v>
          </cell>
        </row>
        <row r="122">
          <cell r="A122">
            <v>41051008302</v>
          </cell>
          <cell r="B122">
            <v>47200</v>
          </cell>
          <cell r="C122">
            <v>129100</v>
          </cell>
          <cell r="D122">
            <v>189000</v>
          </cell>
          <cell r="E122">
            <v>189400</v>
          </cell>
          <cell r="F122">
            <v>186200</v>
          </cell>
          <cell r="G122">
            <v>0.80546075085324231</v>
          </cell>
          <cell r="H122">
            <v>0.83344092963202066</v>
          </cell>
          <cell r="I122">
            <v>0.64726027397260277</v>
          </cell>
          <cell r="J122">
            <v>0.66386260077111814</v>
          </cell>
          <cell r="K122">
            <v>0.63097255167739752</v>
          </cell>
          <cell r="L122">
            <v>1.7351694915254237</v>
          </cell>
          <cell r="M122">
            <v>0.46398140975987606</v>
          </cell>
          <cell r="N122">
            <v>2.1164021164021165E-3</v>
          </cell>
          <cell r="O122">
            <v>-1.4814814814814815E-2</v>
          </cell>
          <cell r="P122">
            <v>3.0042372881355934</v>
          </cell>
          <cell r="Q122">
            <v>0.46707978311386522</v>
          </cell>
          <cell r="R122">
            <v>0.44229279628195195</v>
          </cell>
        </row>
        <row r="123">
          <cell r="A123">
            <v>41051008400</v>
          </cell>
          <cell r="B123">
            <v>50600</v>
          </cell>
          <cell r="C123">
            <v>134300</v>
          </cell>
          <cell r="D123">
            <v>197000</v>
          </cell>
          <cell r="E123">
            <v>173700</v>
          </cell>
          <cell r="F123">
            <v>166700</v>
          </cell>
          <cell r="G123">
            <v>0.86348122866894195</v>
          </cell>
          <cell r="H123">
            <v>0.86701097482246614</v>
          </cell>
          <cell r="I123">
            <v>0.67465753424657537</v>
          </cell>
          <cell r="J123">
            <v>0.60883280757097791</v>
          </cell>
          <cell r="K123">
            <v>0.56489325652321243</v>
          </cell>
          <cell r="L123">
            <v>1.6541501976284585</v>
          </cell>
          <cell r="M123">
            <v>0.46686522710349965</v>
          </cell>
          <cell r="N123">
            <v>-0.1182741116751269</v>
          </cell>
          <cell r="O123">
            <v>-0.15380710659898478</v>
          </cell>
          <cell r="P123">
            <v>2.8932806324110674</v>
          </cell>
          <cell r="Q123">
            <v>0.29337304542069992</v>
          </cell>
          <cell r="R123">
            <v>0.24125093075204765</v>
          </cell>
        </row>
        <row r="124">
          <cell r="A124">
            <v>41051008500</v>
          </cell>
          <cell r="B124">
            <v>49100</v>
          </cell>
          <cell r="C124">
            <v>126000</v>
          </cell>
          <cell r="D124">
            <v>197000</v>
          </cell>
          <cell r="E124">
            <v>177000</v>
          </cell>
          <cell r="F124">
            <v>180900</v>
          </cell>
          <cell r="G124">
            <v>0.83788395904436863</v>
          </cell>
          <cell r="H124">
            <v>0.81342801807617815</v>
          </cell>
          <cell r="I124">
            <v>0.67465753424657537</v>
          </cell>
          <cell r="J124">
            <v>0.6203995793901157</v>
          </cell>
          <cell r="K124">
            <v>0.61301253812267031</v>
          </cell>
          <cell r="L124">
            <v>1.5661914460285133</v>
          </cell>
          <cell r="M124">
            <v>0.56349206349206349</v>
          </cell>
          <cell r="N124">
            <v>-0.10152284263959391</v>
          </cell>
          <cell r="O124">
            <v>-8.1725888324873097E-2</v>
          </cell>
          <cell r="P124">
            <v>3.0122199592668024</v>
          </cell>
          <cell r="Q124">
            <v>0.40476190476190477</v>
          </cell>
          <cell r="R124">
            <v>0.43571428571428572</v>
          </cell>
        </row>
        <row r="125">
          <cell r="A125">
            <v>41051008600</v>
          </cell>
          <cell r="B125">
            <v>44500</v>
          </cell>
          <cell r="C125">
            <v>108600</v>
          </cell>
          <cell r="D125">
            <v>182600</v>
          </cell>
          <cell r="E125">
            <v>174900</v>
          </cell>
          <cell r="F125">
            <v>171100</v>
          </cell>
          <cell r="G125">
            <v>0.75938566552901021</v>
          </cell>
          <cell r="H125">
            <v>0.70109748224661073</v>
          </cell>
          <cell r="I125">
            <v>0.62534246575342467</v>
          </cell>
          <cell r="J125">
            <v>0.6130389064143007</v>
          </cell>
          <cell r="K125">
            <v>0.57980345645543885</v>
          </cell>
          <cell r="L125">
            <v>1.4404494382022472</v>
          </cell>
          <cell r="M125">
            <v>0.68139963167587481</v>
          </cell>
          <cell r="N125">
            <v>-4.2168674698795178E-2</v>
          </cell>
          <cell r="O125">
            <v>-6.2979189485213583E-2</v>
          </cell>
          <cell r="P125">
            <v>3.1033707865168538</v>
          </cell>
          <cell r="Q125">
            <v>0.61049723756906082</v>
          </cell>
          <cell r="R125">
            <v>0.57550644567219156</v>
          </cell>
        </row>
        <row r="126">
          <cell r="A126">
            <v>41051008700</v>
          </cell>
          <cell r="B126">
            <v>39900</v>
          </cell>
          <cell r="C126">
            <v>116200</v>
          </cell>
          <cell r="D126">
            <v>212800</v>
          </cell>
          <cell r="E126">
            <v>195000</v>
          </cell>
          <cell r="F126">
            <v>201500</v>
          </cell>
          <cell r="G126">
            <v>0.6808873720136519</v>
          </cell>
          <cell r="H126">
            <v>0.75016139444803098</v>
          </cell>
          <cell r="I126">
            <v>0.72876712328767124</v>
          </cell>
          <cell r="J126">
            <v>0.68349106203995791</v>
          </cell>
          <cell r="K126">
            <v>0.68281938325991187</v>
          </cell>
          <cell r="L126">
            <v>1.9122807017543859</v>
          </cell>
          <cell r="M126">
            <v>0.83132530120481929</v>
          </cell>
          <cell r="N126">
            <v>-8.3646616541353386E-2</v>
          </cell>
          <cell r="O126">
            <v>-5.3101503759398497E-2</v>
          </cell>
          <cell r="P126">
            <v>4.333333333333333</v>
          </cell>
          <cell r="Q126">
            <v>0.67814113597246128</v>
          </cell>
          <cell r="R126">
            <v>0.73407917383820998</v>
          </cell>
        </row>
        <row r="127">
          <cell r="A127">
            <v>41051008800</v>
          </cell>
          <cell r="B127">
            <v>41300</v>
          </cell>
          <cell r="C127">
            <v>120800</v>
          </cell>
          <cell r="D127">
            <v>211000</v>
          </cell>
          <cell r="E127">
            <v>191200</v>
          </cell>
          <cell r="F127">
            <v>191700</v>
          </cell>
          <cell r="G127">
            <v>0.70477815699658708</v>
          </cell>
          <cell r="H127">
            <v>0.77985797288573278</v>
          </cell>
          <cell r="I127">
            <v>0.7226027397260274</v>
          </cell>
          <cell r="J127">
            <v>0.67017174903610233</v>
          </cell>
          <cell r="K127">
            <v>0.64961030159268041</v>
          </cell>
          <cell r="L127">
            <v>1.9249394673123488</v>
          </cell>
          <cell r="M127">
            <v>0.74668874172185429</v>
          </cell>
          <cell r="N127">
            <v>-9.3838862559241704E-2</v>
          </cell>
          <cell r="O127">
            <v>-9.1469194312796209E-2</v>
          </cell>
          <cell r="P127">
            <v>4.1089588377723967</v>
          </cell>
          <cell r="Q127">
            <v>0.58278145695364236</v>
          </cell>
          <cell r="R127">
            <v>0.58692052980132448</v>
          </cell>
        </row>
        <row r="128">
          <cell r="A128">
            <v>41051008901</v>
          </cell>
          <cell r="B128">
            <v>74700</v>
          </cell>
          <cell r="C128">
            <v>186000</v>
          </cell>
          <cell r="D128">
            <v>273800</v>
          </cell>
          <cell r="E128">
            <v>249500</v>
          </cell>
          <cell r="F128">
            <v>263600</v>
          </cell>
          <cell r="G128">
            <v>1.2747440273037542</v>
          </cell>
          <cell r="H128">
            <v>1.2007746933505488</v>
          </cell>
          <cell r="I128">
            <v>0.93767123287671228</v>
          </cell>
          <cell r="J128">
            <v>0.87451805117420256</v>
          </cell>
          <cell r="K128">
            <v>0.8932565232124704</v>
          </cell>
          <cell r="L128">
            <v>1.4899598393574298</v>
          </cell>
          <cell r="M128">
            <v>0.47204301075268817</v>
          </cell>
          <cell r="N128">
            <v>-8.87509130752374E-2</v>
          </cell>
          <cell r="O128">
            <v>-3.7253469685902117E-2</v>
          </cell>
          <cell r="P128">
            <v>2.6653279785809905</v>
          </cell>
          <cell r="Q128">
            <v>0.34139784946236557</v>
          </cell>
          <cell r="R128">
            <v>0.41720430107526879</v>
          </cell>
        </row>
        <row r="129">
          <cell r="A129">
            <v>41051008902</v>
          </cell>
          <cell r="B129">
            <v>74700</v>
          </cell>
          <cell r="C129">
            <v>171200</v>
          </cell>
          <cell r="D129">
            <v>273800</v>
          </cell>
          <cell r="E129">
            <v>233100</v>
          </cell>
          <cell r="F129">
            <v>233700</v>
          </cell>
          <cell r="G129">
            <v>1.2747440273037542</v>
          </cell>
          <cell r="H129">
            <v>1.105229180116204</v>
          </cell>
          <cell r="I129">
            <v>0.93767123287671228</v>
          </cell>
          <cell r="J129">
            <v>0.81703470031545744</v>
          </cell>
          <cell r="K129">
            <v>0.79193493730938669</v>
          </cell>
          <cell r="L129">
            <v>1.2918340026773762</v>
          </cell>
          <cell r="M129">
            <v>0.59929906542056077</v>
          </cell>
          <cell r="N129">
            <v>-0.14864864864864866</v>
          </cell>
          <cell r="O129">
            <v>-0.1464572680788897</v>
          </cell>
          <cell r="P129">
            <v>2.6653279785809905</v>
          </cell>
          <cell r="Q129">
            <v>0.36156542056074764</v>
          </cell>
          <cell r="R129">
            <v>0.36507009345794394</v>
          </cell>
        </row>
        <row r="130">
          <cell r="A130">
            <v>41051009000</v>
          </cell>
          <cell r="B130">
            <v>53700</v>
          </cell>
          <cell r="C130">
            <v>139200</v>
          </cell>
          <cell r="D130">
            <v>191700</v>
          </cell>
          <cell r="E130">
            <v>168300</v>
          </cell>
          <cell r="F130">
            <v>183400</v>
          </cell>
          <cell r="G130">
            <v>0.91638225255972694</v>
          </cell>
          <cell r="H130">
            <v>0.89864428663653972</v>
          </cell>
          <cell r="I130">
            <v>0.65650684931506853</v>
          </cell>
          <cell r="J130">
            <v>0.58990536277602523</v>
          </cell>
          <cell r="K130">
            <v>0.6214842426296171</v>
          </cell>
          <cell r="L130">
            <v>1.5921787709497206</v>
          </cell>
          <cell r="M130">
            <v>0.37715517241379309</v>
          </cell>
          <cell r="N130">
            <v>-0.12206572769953052</v>
          </cell>
          <cell r="O130">
            <v>-4.3296817944705267E-2</v>
          </cell>
          <cell r="P130">
            <v>2.569832402234637</v>
          </cell>
          <cell r="Q130">
            <v>0.20905172413793102</v>
          </cell>
          <cell r="R130">
            <v>0.31752873563218392</v>
          </cell>
        </row>
        <row r="131">
          <cell r="A131">
            <v>41051009101</v>
          </cell>
          <cell r="B131">
            <v>62200</v>
          </cell>
          <cell r="C131">
            <v>145100</v>
          </cell>
          <cell r="D131">
            <v>213100</v>
          </cell>
          <cell r="E131">
            <v>169700</v>
          </cell>
          <cell r="F131">
            <v>158600</v>
          </cell>
          <cell r="G131">
            <v>1.0614334470989761</v>
          </cell>
          <cell r="H131">
            <v>0.93673337637185283</v>
          </cell>
          <cell r="I131">
            <v>0.72979452054794525</v>
          </cell>
          <cell r="J131">
            <v>0.59481247809323523</v>
          </cell>
          <cell r="K131">
            <v>0.5374449339207048</v>
          </cell>
          <cell r="L131">
            <v>1.332797427652733</v>
          </cell>
          <cell r="M131">
            <v>0.46864231564438319</v>
          </cell>
          <cell r="N131">
            <v>-0.2036602534021586</v>
          </cell>
          <cell r="O131">
            <v>-0.25574847489441577</v>
          </cell>
          <cell r="P131">
            <v>2.4260450160771705</v>
          </cell>
          <cell r="Q131">
            <v>0.16953824948311511</v>
          </cell>
          <cell r="R131">
            <v>9.3039283252929011E-2</v>
          </cell>
        </row>
        <row r="132">
          <cell r="A132">
            <v>41051009102</v>
          </cell>
          <cell r="B132">
            <v>62200</v>
          </cell>
          <cell r="C132">
            <v>154700</v>
          </cell>
          <cell r="D132">
            <v>213100</v>
          </cell>
          <cell r="E132">
            <v>198200</v>
          </cell>
          <cell r="F132">
            <v>196100</v>
          </cell>
          <cell r="G132">
            <v>1.0614334470989761</v>
          </cell>
          <cell r="H132">
            <v>0.99870884441575214</v>
          </cell>
          <cell r="I132">
            <v>0.72979452054794525</v>
          </cell>
          <cell r="J132">
            <v>0.69470732562215209</v>
          </cell>
          <cell r="K132">
            <v>0.66452050152490683</v>
          </cell>
          <cell r="L132">
            <v>1.4871382636655948</v>
          </cell>
          <cell r="M132">
            <v>0.37750484809308338</v>
          </cell>
          <cell r="N132">
            <v>-6.992022524636321E-2</v>
          </cell>
          <cell r="O132">
            <v>-7.9774753636790235E-2</v>
          </cell>
          <cell r="P132">
            <v>2.4260450160771705</v>
          </cell>
          <cell r="Q132">
            <v>0.28118939883645766</v>
          </cell>
          <cell r="R132">
            <v>0.26761473820297349</v>
          </cell>
        </row>
        <row r="133">
          <cell r="A133">
            <v>41051009201</v>
          </cell>
          <cell r="B133">
            <v>56500</v>
          </cell>
          <cell r="C133">
            <v>138200</v>
          </cell>
          <cell r="D133">
            <v>232300</v>
          </cell>
          <cell r="E133">
            <v>174900</v>
          </cell>
          <cell r="F133">
            <v>162500</v>
          </cell>
          <cell r="G133">
            <v>0.96416382252559729</v>
          </cell>
          <cell r="H133">
            <v>0.8921885087153002</v>
          </cell>
          <cell r="I133">
            <v>0.79554794520547945</v>
          </cell>
          <cell r="J133">
            <v>0.6130389064143007</v>
          </cell>
          <cell r="K133">
            <v>0.5506607929515418</v>
          </cell>
          <cell r="L133">
            <v>1.4460176991150442</v>
          </cell>
          <cell r="M133">
            <v>0.68089725036179449</v>
          </cell>
          <cell r="N133">
            <v>-0.24709427464485578</v>
          </cell>
          <cell r="O133">
            <v>-0.30047352561343088</v>
          </cell>
          <cell r="P133">
            <v>3.1115044247787611</v>
          </cell>
          <cell r="Q133">
            <v>0.2655571635311143</v>
          </cell>
          <cell r="R133">
            <v>0.17583212735166426</v>
          </cell>
        </row>
        <row r="134">
          <cell r="A134">
            <v>41051009202</v>
          </cell>
          <cell r="B134">
            <v>55800</v>
          </cell>
          <cell r="C134">
            <v>138800</v>
          </cell>
          <cell r="D134">
            <v>220600</v>
          </cell>
          <cell r="E134">
            <v>188500</v>
          </cell>
          <cell r="F134">
            <v>190400</v>
          </cell>
          <cell r="G134">
            <v>0.95221843003412965</v>
          </cell>
          <cell r="H134">
            <v>0.89606197546804389</v>
          </cell>
          <cell r="I134">
            <v>0.7554794520547945</v>
          </cell>
          <cell r="J134">
            <v>0.66070802663862604</v>
          </cell>
          <cell r="K134">
            <v>0.64520501524906815</v>
          </cell>
          <cell r="L134">
            <v>1.4874551971326164</v>
          </cell>
          <cell r="M134">
            <v>0.58933717579250722</v>
          </cell>
          <cell r="N134">
            <v>-0.14551223934723481</v>
          </cell>
          <cell r="O134">
            <v>-0.13689936536718042</v>
          </cell>
          <cell r="P134">
            <v>2.9534050179211468</v>
          </cell>
          <cell r="Q134">
            <v>0.35806916426512969</v>
          </cell>
          <cell r="R134">
            <v>0.37175792507204614</v>
          </cell>
        </row>
        <row r="135">
          <cell r="A135">
            <v>41051009301</v>
          </cell>
          <cell r="B135">
            <v>65500</v>
          </cell>
          <cell r="C135">
            <v>164500</v>
          </cell>
          <cell r="D135">
            <v>237150</v>
          </cell>
          <cell r="E135">
            <v>230300</v>
          </cell>
          <cell r="F135">
            <v>227200</v>
          </cell>
          <cell r="G135">
            <v>1.1177474402730376</v>
          </cell>
          <cell r="H135">
            <v>1.0619754680438993</v>
          </cell>
          <cell r="I135">
            <v>0.81215753424657533</v>
          </cell>
          <cell r="J135">
            <v>0.80722046968103756</v>
          </cell>
          <cell r="K135">
            <v>0.76990850559132495</v>
          </cell>
          <cell r="L135">
            <v>1.5114503816793894</v>
          </cell>
          <cell r="M135">
            <v>0.44164133738601824</v>
          </cell>
          <cell r="N135">
            <v>-2.8884672148429266E-2</v>
          </cell>
          <cell r="O135">
            <v>-4.1956567573265866E-2</v>
          </cell>
          <cell r="P135">
            <v>2.6206106870229009</v>
          </cell>
          <cell r="Q135">
            <v>0.4</v>
          </cell>
          <cell r="R135">
            <v>0.38115501519756839</v>
          </cell>
        </row>
        <row r="136">
          <cell r="A136">
            <v>41051009302</v>
          </cell>
          <cell r="B136">
            <v>65500</v>
          </cell>
          <cell r="C136">
            <v>150100</v>
          </cell>
          <cell r="D136">
            <v>237150</v>
          </cell>
          <cell r="E136">
            <v>203300</v>
          </cell>
          <cell r="F136">
            <v>209600</v>
          </cell>
          <cell r="G136">
            <v>1.1177474402730376</v>
          </cell>
          <cell r="H136">
            <v>0.96901226597805035</v>
          </cell>
          <cell r="I136">
            <v>0.81215753424657533</v>
          </cell>
          <cell r="J136">
            <v>0.71258324570627407</v>
          </cell>
          <cell r="K136">
            <v>0.7102677058624195</v>
          </cell>
          <cell r="L136">
            <v>1.2916030534351146</v>
          </cell>
          <cell r="M136">
            <v>0.57994670219853428</v>
          </cell>
          <cell r="N136">
            <v>-0.14273666455829645</v>
          </cell>
          <cell r="O136">
            <v>-0.11617119966266076</v>
          </cell>
          <cell r="P136">
            <v>2.6206106870229009</v>
          </cell>
          <cell r="Q136">
            <v>0.35443037974683544</v>
          </cell>
          <cell r="R136">
            <v>0.39640239840106595</v>
          </cell>
        </row>
        <row r="137">
          <cell r="A137">
            <v>41051009400</v>
          </cell>
          <cell r="B137">
            <v>74900</v>
          </cell>
          <cell r="C137">
            <v>165100</v>
          </cell>
          <cell r="D137">
            <v>250400</v>
          </cell>
          <cell r="E137">
            <v>231300</v>
          </cell>
          <cell r="F137">
            <v>232300</v>
          </cell>
          <cell r="G137">
            <v>1.2781569965870307</v>
          </cell>
          <cell r="H137">
            <v>1.0658489347966429</v>
          </cell>
          <cell r="I137">
            <v>0.8575342465753425</v>
          </cell>
          <cell r="J137">
            <v>0.81072555205047314</v>
          </cell>
          <cell r="K137">
            <v>0.78719078278549648</v>
          </cell>
          <cell r="L137">
            <v>1.2042723631508678</v>
          </cell>
          <cell r="M137">
            <v>0.51665657177468205</v>
          </cell>
          <cell r="N137">
            <v>-7.6277955271565501E-2</v>
          </cell>
          <cell r="O137">
            <v>-7.2284345047923318E-2</v>
          </cell>
          <cell r="P137">
            <v>2.3431241655540722</v>
          </cell>
          <cell r="Q137">
            <v>0.40096910963052695</v>
          </cell>
          <cell r="R137">
            <v>0.40702604482132043</v>
          </cell>
        </row>
        <row r="138">
          <cell r="A138">
            <v>41051009501</v>
          </cell>
          <cell r="B138">
            <v>88700</v>
          </cell>
          <cell r="C138">
            <v>183700</v>
          </cell>
          <cell r="D138">
            <v>261450</v>
          </cell>
          <cell r="E138">
            <v>225000</v>
          </cell>
          <cell r="F138">
            <v>227900</v>
          </cell>
          <cell r="G138">
            <v>1.5136518771331058</v>
          </cell>
          <cell r="H138">
            <v>1.1859264041316979</v>
          </cell>
          <cell r="I138">
            <v>0.89537671232876714</v>
          </cell>
          <cell r="J138">
            <v>0.78864353312302837</v>
          </cell>
          <cell r="K138">
            <v>0.77228058285327006</v>
          </cell>
          <cell r="L138">
            <v>1.0710259301014655</v>
          </cell>
          <cell r="M138">
            <v>0.42324442025040826</v>
          </cell>
          <cell r="N138">
            <v>-0.13941480206540446</v>
          </cell>
          <cell r="O138">
            <v>-0.12832281506980303</v>
          </cell>
          <cell r="P138">
            <v>1.9475760992108231</v>
          </cell>
          <cell r="Q138">
            <v>0.22482308111050625</v>
          </cell>
          <cell r="R138">
            <v>0.24060968971148611</v>
          </cell>
        </row>
        <row r="139">
          <cell r="A139">
            <v>41051009502</v>
          </cell>
          <cell r="B139">
            <v>88700</v>
          </cell>
          <cell r="C139">
            <v>173900</v>
          </cell>
          <cell r="D139">
            <v>261450</v>
          </cell>
          <cell r="E139">
            <v>272400</v>
          </cell>
          <cell r="F139">
            <v>271000</v>
          </cell>
          <cell r="G139">
            <v>1.5136518771331058</v>
          </cell>
          <cell r="H139">
            <v>1.1226597805035508</v>
          </cell>
          <cell r="I139">
            <v>0.89537671232876714</v>
          </cell>
          <cell r="J139">
            <v>0.95478443743427965</v>
          </cell>
          <cell r="K139">
            <v>0.91833276855303292</v>
          </cell>
          <cell r="L139">
            <v>0.96054114994363027</v>
          </cell>
          <cell r="M139">
            <v>0.50345025876940774</v>
          </cell>
          <cell r="N139">
            <v>4.1881812966150317E-2</v>
          </cell>
          <cell r="O139">
            <v>3.6527060623446163E-2</v>
          </cell>
          <cell r="P139">
            <v>1.9475760992108231</v>
          </cell>
          <cell r="Q139">
            <v>0.56641748131109837</v>
          </cell>
          <cell r="R139">
            <v>0.55836687751581371</v>
          </cell>
        </row>
        <row r="140">
          <cell r="A140">
            <v>41051009603</v>
          </cell>
          <cell r="B140">
            <v>60200</v>
          </cell>
          <cell r="C140">
            <v>143200</v>
          </cell>
          <cell r="D140">
            <v>209900</v>
          </cell>
          <cell r="E140">
            <v>192300</v>
          </cell>
          <cell r="F140"/>
          <cell r="G140">
            <v>1.0273037542662116</v>
          </cell>
          <cell r="H140">
            <v>0.92446739832149771</v>
          </cell>
          <cell r="I140">
            <v>0.71883561643835614</v>
          </cell>
          <cell r="J140">
            <v>0.67402733964248163</v>
          </cell>
          <cell r="L140">
            <v>1.3787375415282392</v>
          </cell>
          <cell r="M140">
            <v>0.46578212290502791</v>
          </cell>
          <cell r="N140">
            <v>-8.3849452120057164E-2</v>
          </cell>
          <cell r="P140">
            <v>2.4867109634551494</v>
          </cell>
          <cell r="Q140">
            <v>0.34287709497206703</v>
          </cell>
        </row>
        <row r="141">
          <cell r="A141">
            <v>41051009604</v>
          </cell>
          <cell r="B141">
            <v>60200</v>
          </cell>
          <cell r="C141">
            <v>129100</v>
          </cell>
          <cell r="D141">
            <v>209900</v>
          </cell>
          <cell r="E141">
            <v>157600</v>
          </cell>
          <cell r="F141"/>
          <cell r="G141">
            <v>1.0273037542662116</v>
          </cell>
          <cell r="H141">
            <v>0.83344092963202066</v>
          </cell>
          <cell r="I141">
            <v>0.71883561643835614</v>
          </cell>
          <cell r="J141">
            <v>0.55240098142306349</v>
          </cell>
          <cell r="L141">
            <v>1.1445182724252492</v>
          </cell>
          <cell r="M141">
            <v>0.62587141750580944</v>
          </cell>
          <cell r="N141">
            <v>-0.24916626965221533</v>
          </cell>
          <cell r="P141">
            <v>2.4867109634551494</v>
          </cell>
          <cell r="Q141">
            <v>0.22075910147172734</v>
          </cell>
        </row>
        <row r="142">
          <cell r="A142">
            <v>41051009605</v>
          </cell>
          <cell r="B142">
            <v>71900</v>
          </cell>
          <cell r="C142">
            <v>168400</v>
          </cell>
          <cell r="D142">
            <v>244000</v>
          </cell>
          <cell r="E142">
            <v>223500</v>
          </cell>
          <cell r="F142"/>
          <cell r="G142">
            <v>1.2269624573378839</v>
          </cell>
          <cell r="H142">
            <v>1.0871530019367335</v>
          </cell>
          <cell r="I142">
            <v>0.83561643835616439</v>
          </cell>
          <cell r="J142">
            <v>0.78338590956887488</v>
          </cell>
          <cell r="L142">
            <v>1.3421418636995828</v>
          </cell>
          <cell r="M142">
            <v>0.44893111638954869</v>
          </cell>
          <cell r="N142">
            <v>-8.4016393442622947E-2</v>
          </cell>
          <cell r="P142">
            <v>2.3936022253129345</v>
          </cell>
          <cell r="Q142">
            <v>0.32719714964370544</v>
          </cell>
        </row>
        <row r="143">
          <cell r="A143">
            <v>41051009606</v>
          </cell>
          <cell r="B143">
            <v>71900</v>
          </cell>
          <cell r="C143">
            <v>138200</v>
          </cell>
          <cell r="D143">
            <v>244000</v>
          </cell>
          <cell r="E143">
            <v>185800</v>
          </cell>
          <cell r="F143"/>
          <cell r="G143">
            <v>1.2269624573378839</v>
          </cell>
          <cell r="H143">
            <v>0.8921885087153002</v>
          </cell>
          <cell r="I143">
            <v>0.83561643835616439</v>
          </cell>
          <cell r="J143">
            <v>0.65124430424114965</v>
          </cell>
          <cell r="L143">
            <v>0.92211404728789981</v>
          </cell>
          <cell r="M143">
            <v>0.76555716353111436</v>
          </cell>
          <cell r="N143">
            <v>-0.23852459016393443</v>
          </cell>
          <cell r="P143">
            <v>2.3936022253129345</v>
          </cell>
          <cell r="Q143">
            <v>0.34442836468885674</v>
          </cell>
        </row>
        <row r="144">
          <cell r="A144">
            <v>41051009701</v>
          </cell>
          <cell r="B144">
            <v>55600</v>
          </cell>
          <cell r="C144">
            <v>135000</v>
          </cell>
          <cell r="D144">
            <v>203100</v>
          </cell>
          <cell r="E144">
            <v>173500</v>
          </cell>
          <cell r="F144">
            <v>176500</v>
          </cell>
          <cell r="G144">
            <v>0.94880546075085326</v>
          </cell>
          <cell r="H144">
            <v>0.87153001936733376</v>
          </cell>
          <cell r="I144">
            <v>0.69554794520547947</v>
          </cell>
          <cell r="J144">
            <v>0.60813179109709081</v>
          </cell>
          <cell r="K144">
            <v>0.59810233819044389</v>
          </cell>
          <cell r="L144">
            <v>1.4280575539568345</v>
          </cell>
          <cell r="M144">
            <v>0.50444444444444447</v>
          </cell>
          <cell r="N144">
            <v>-0.14574101427868044</v>
          </cell>
          <cell r="O144">
            <v>-0.13096996553421961</v>
          </cell>
          <cell r="P144">
            <v>2.6528776978417268</v>
          </cell>
          <cell r="Q144">
            <v>0.28518518518518521</v>
          </cell>
          <cell r="R144">
            <v>0.30740740740740741</v>
          </cell>
        </row>
        <row r="145">
          <cell r="A145">
            <v>41051009702</v>
          </cell>
          <cell r="B145">
            <v>56400</v>
          </cell>
          <cell r="C145">
            <v>134200</v>
          </cell>
          <cell r="D145">
            <v>197700</v>
          </cell>
          <cell r="E145">
            <v>168800</v>
          </cell>
          <cell r="F145">
            <v>175700</v>
          </cell>
          <cell r="G145">
            <v>0.96245733788395904</v>
          </cell>
          <cell r="H145">
            <v>0.86636539703034221</v>
          </cell>
          <cell r="I145">
            <v>0.67705479452054795</v>
          </cell>
          <cell r="J145">
            <v>0.59165790396074303</v>
          </cell>
          <cell r="K145">
            <v>0.59539139274822095</v>
          </cell>
          <cell r="L145">
            <v>1.3794326241134751</v>
          </cell>
          <cell r="M145">
            <v>0.47317436661698958</v>
          </cell>
          <cell r="N145">
            <v>-0.14618108244815378</v>
          </cell>
          <cell r="O145">
            <v>-0.1112797167425392</v>
          </cell>
          <cell r="P145">
            <v>2.5053191489361701</v>
          </cell>
          <cell r="Q145">
            <v>0.2578241430700447</v>
          </cell>
          <cell r="R145">
            <v>0.30923994038748137</v>
          </cell>
        </row>
        <row r="146">
          <cell r="A146">
            <v>41051009801</v>
          </cell>
          <cell r="B146">
            <v>60500</v>
          </cell>
          <cell r="C146">
            <v>131500</v>
          </cell>
          <cell r="D146">
            <v>142300</v>
          </cell>
          <cell r="E146">
            <v>141600</v>
          </cell>
          <cell r="F146"/>
          <cell r="G146">
            <v>1.0324232081911262</v>
          </cell>
          <cell r="H146">
            <v>0.84893479664299543</v>
          </cell>
          <cell r="I146">
            <v>0.48732876712328765</v>
          </cell>
          <cell r="J146">
            <v>0.49631966351209256</v>
          </cell>
          <cell r="L146">
            <v>1.1735537190082646</v>
          </cell>
          <cell r="M146">
            <v>8.2129277566539927E-2</v>
          </cell>
          <cell r="N146">
            <v>-4.9191848208011242E-3</v>
          </cell>
          <cell r="P146">
            <v>1.3520661157024794</v>
          </cell>
          <cell r="Q146">
            <v>7.6806083650190107E-2</v>
          </cell>
        </row>
        <row r="147">
          <cell r="A147">
            <v>41051009803</v>
          </cell>
          <cell r="B147">
            <v>65300</v>
          </cell>
          <cell r="C147">
            <v>153300</v>
          </cell>
          <cell r="D147">
            <v>216100</v>
          </cell>
          <cell r="E147">
            <v>184800</v>
          </cell>
          <cell r="F147"/>
          <cell r="G147">
            <v>1.1143344709897611</v>
          </cell>
          <cell r="H147">
            <v>0.98967075532601678</v>
          </cell>
          <cell r="I147">
            <v>0.7400684931506849</v>
          </cell>
          <cell r="J147">
            <v>0.64773922187171395</v>
          </cell>
          <cell r="L147">
            <v>1.3476263399693722</v>
          </cell>
          <cell r="M147">
            <v>0.40965427266797128</v>
          </cell>
          <cell r="N147">
            <v>-0.14484035168903286</v>
          </cell>
          <cell r="P147">
            <v>2.3093415007656968</v>
          </cell>
          <cell r="Q147">
            <v>0.20547945205479451</v>
          </cell>
        </row>
        <row r="148">
          <cell r="A148">
            <v>41051009804</v>
          </cell>
          <cell r="B148">
            <v>65300</v>
          </cell>
          <cell r="C148">
            <v>138100</v>
          </cell>
          <cell r="D148">
            <v>216100</v>
          </cell>
          <cell r="E148">
            <v>172500</v>
          </cell>
          <cell r="F148">
            <v>164300</v>
          </cell>
          <cell r="G148">
            <v>1.1143344709897611</v>
          </cell>
          <cell r="H148">
            <v>0.89154293092317627</v>
          </cell>
          <cell r="I148">
            <v>0.7400684931506849</v>
          </cell>
          <cell r="J148">
            <v>0.60462670872765512</v>
          </cell>
          <cell r="K148">
            <v>0.55676042019654359</v>
          </cell>
          <cell r="L148">
            <v>1.1148545176110261</v>
          </cell>
          <cell r="M148">
            <v>0.56480811006517018</v>
          </cell>
          <cell r="N148">
            <v>-0.2017584451642758</v>
          </cell>
          <cell r="O148">
            <v>-0.23970384081443777</v>
          </cell>
          <cell r="P148">
            <v>2.3093415007656968</v>
          </cell>
          <cell r="Q148">
            <v>0.2490948587979725</v>
          </cell>
          <cell r="R148">
            <v>0.18971759594496743</v>
          </cell>
        </row>
        <row r="149">
          <cell r="A149">
            <v>41051010200</v>
          </cell>
          <cell r="B149">
            <v>122000</v>
          </cell>
          <cell r="C149">
            <v>217500</v>
          </cell>
          <cell r="D149">
            <v>229500</v>
          </cell>
          <cell r="E149">
            <v>181400</v>
          </cell>
          <cell r="F149"/>
          <cell r="G149">
            <v>2.0819112627986347</v>
          </cell>
          <cell r="H149">
            <v>1.4041316978695932</v>
          </cell>
          <cell r="I149">
            <v>0.78595890410958902</v>
          </cell>
          <cell r="J149">
            <v>0.63582194181563267</v>
          </cell>
          <cell r="L149">
            <v>0.78278688524590168</v>
          </cell>
          <cell r="M149">
            <v>5.5172413793103448E-2</v>
          </cell>
          <cell r="N149">
            <v>-0.20958605664488017</v>
          </cell>
          <cell r="P149">
            <v>0.88114754098360659</v>
          </cell>
          <cell r="Q149">
            <v>-0.16597701149425287</v>
          </cell>
        </row>
        <row r="150">
          <cell r="A150">
            <v>41051010600</v>
          </cell>
          <cell r="D150">
            <v>383100</v>
          </cell>
          <cell r="E150">
            <v>364900</v>
          </cell>
          <cell r="F150">
            <v>444100</v>
          </cell>
          <cell r="I150">
            <v>1.3119863013698629</v>
          </cell>
          <cell r="J150">
            <v>1.2790045566070802</v>
          </cell>
          <cell r="K150">
            <v>1.5049135886140292</v>
          </cell>
          <cell r="N150">
            <v>-4.7507178282432783E-2</v>
          </cell>
          <cell r="O150">
            <v>0.15922735578178021</v>
          </cell>
        </row>
        <row r="151">
          <cell r="A151">
            <v>41051980000</v>
          </cell>
          <cell r="B151">
            <v>105400</v>
          </cell>
          <cell r="C151">
            <v>169400</v>
          </cell>
          <cell r="G151">
            <v>1.7986348122866893</v>
          </cell>
          <cell r="H151">
            <v>1.0936087798579728</v>
          </cell>
          <cell r="L151">
            <v>0.60721062618595822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UDP_dataset"/>
      <sheetName val="LI_Displacement 15"/>
      <sheetName val="Gentrification 15"/>
      <sheetName val="LI_Displacement 10"/>
      <sheetName val="Gentrification 10"/>
      <sheetName val="Housing data_raw"/>
      <sheetName val="UDP_dataset_raw"/>
    </sheetNames>
    <sheetDataSet>
      <sheetData sheetId="0"/>
      <sheetData sheetId="1">
        <row r="1">
          <cell r="B1" t="str">
            <v>UDP_TYPE 10</v>
          </cell>
          <cell r="C1" t="str">
            <v>UDP_TYPE 15</v>
          </cell>
          <cell r="D1" t="str">
            <v>TCT_INC_00</v>
          </cell>
          <cell r="E1" t="str">
            <v>TCT_INC_10</v>
          </cell>
          <cell r="F1" t="str">
            <v>TCT_INC_15</v>
          </cell>
          <cell r="G1" t="str">
            <v>lrtstop10</v>
          </cell>
          <cell r="H1" t="str">
            <v>lrtstop15</v>
          </cell>
          <cell r="I1" t="str">
            <v>emp_conc</v>
          </cell>
          <cell r="J1" t="str">
            <v>Per_Prewar10</v>
          </cell>
          <cell r="K1" t="str">
            <v>Per_Prew_15</v>
          </cell>
          <cell r="L1" t="str">
            <v>LI_mig09</v>
          </cell>
          <cell r="M1" t="str">
            <v>per_LI_mig09</v>
          </cell>
          <cell r="N1" t="str">
            <v>LI_mig10</v>
          </cell>
          <cell r="O1" t="str">
            <v>per_LI_mig10</v>
          </cell>
          <cell r="P1" t="str">
            <v>LI_mig15</v>
          </cell>
          <cell r="Q1" t="str">
            <v>per_LI_mig15</v>
          </cell>
          <cell r="R1" t="str">
            <v>LI_mig_ch09_10</v>
          </cell>
          <cell r="S1" t="str">
            <v>LI_mig_ch10_15</v>
          </cell>
          <cell r="T1" t="str">
            <v>Rent00</v>
          </cell>
          <cell r="U1" t="str">
            <v>Rent10</v>
          </cell>
          <cell r="V1" t="str">
            <v>Rent15</v>
          </cell>
          <cell r="W1" t="str">
            <v>Rent_ch00_10</v>
          </cell>
          <cell r="X1" t="str">
            <v>Rent_ch10_15</v>
          </cell>
          <cell r="Y1" t="str">
            <v>Pop00</v>
          </cell>
          <cell r="Z1" t="str">
            <v>Pop10</v>
          </cell>
          <cell r="AA1" t="str">
            <v>Pop15</v>
          </cell>
          <cell r="AB1" t="str">
            <v>Pop_Ch00_10</v>
          </cell>
          <cell r="AC1" t="str">
            <v>Pop_Ch10_15</v>
          </cell>
          <cell r="AD1" t="str">
            <v>medinc_00</v>
          </cell>
          <cell r="AE1" t="str">
            <v>medinc_10</v>
          </cell>
          <cell r="AF1" t="str">
            <v>medinc_15</v>
          </cell>
          <cell r="AG1" t="str">
            <v>inc_ch00_10</v>
          </cell>
          <cell r="AH1" t="str">
            <v>inc_ch10_15</v>
          </cell>
          <cell r="AI1" t="str">
            <v>ed_00</v>
          </cell>
          <cell r="AJ1" t="str">
            <v>ed_10</v>
          </cell>
          <cell r="AK1" t="str">
            <v>ed_15</v>
          </cell>
          <cell r="AL1" t="str">
            <v>ed00_10</v>
          </cell>
          <cell r="AM1" t="str">
            <v>ed10_15</v>
          </cell>
          <cell r="AN1" t="str">
            <v>renter_00</v>
          </cell>
          <cell r="AO1" t="str">
            <v>renter_10</v>
          </cell>
          <cell r="AP1" t="str">
            <v>renter_15</v>
          </cell>
          <cell r="AQ1" t="str">
            <v>renter00_10</v>
          </cell>
          <cell r="AR1" t="str">
            <v>renter10_15</v>
          </cell>
          <cell r="AS1" t="str">
            <v>coc_00</v>
          </cell>
          <cell r="AT1" t="str">
            <v>coc_10</v>
          </cell>
          <cell r="AU1" t="str">
            <v>coc_15</v>
          </cell>
          <cell r="AV1" t="str">
            <v>coc00_10</v>
          </cell>
          <cell r="AW1" t="str">
            <v>coc10_15</v>
          </cell>
          <cell r="AX1" t="str">
            <v>lowinc_00</v>
          </cell>
          <cell r="AY1" t="str">
            <v>lowinc_10</v>
          </cell>
          <cell r="AZ1" t="str">
            <v>lowinc_15</v>
          </cell>
          <cell r="BA1" t="str">
            <v>lowinc_ch00_10</v>
          </cell>
          <cell r="BB1" t="str">
            <v>lowinc_ch10_15</v>
          </cell>
          <cell r="BC1" t="str">
            <v>mkt_ch00_10</v>
          </cell>
          <cell r="BD1" t="str">
            <v>mkt_ch10_15</v>
          </cell>
          <cell r="BE1" t="str">
            <v>af_00</v>
          </cell>
          <cell r="BF1" t="str">
            <v>per_af_00</v>
          </cell>
          <cell r="BG1" t="str">
            <v>af_10</v>
          </cell>
          <cell r="BH1" t="str">
            <v>per_af_10</v>
          </cell>
          <cell r="BI1" t="str">
            <v>af_15</v>
          </cell>
          <cell r="BJ1" t="str">
            <v>per_af_15</v>
          </cell>
          <cell r="BK1" t="str">
            <v>af_ch_00_10</v>
          </cell>
          <cell r="BL1" t="str">
            <v>af_ch_10_15</v>
          </cell>
          <cell r="BM1" t="str">
            <v>MHV_00</v>
          </cell>
          <cell r="BN1" t="str">
            <v>MHV_10</v>
          </cell>
          <cell r="BO1" t="str">
            <v>MHV_15</v>
          </cell>
          <cell r="BP1" t="str">
            <v>R_MHV00</v>
          </cell>
          <cell r="BQ1" t="str">
            <v>R_MHV10</v>
          </cell>
          <cell r="BR1" t="str">
            <v>R_MHV15</v>
          </cell>
          <cell r="BS1" t="str">
            <v>NH</v>
          </cell>
          <cell r="BT1" t="str">
            <v>ZRI10</v>
          </cell>
          <cell r="BU1" t="str">
            <v>ZRI15</v>
          </cell>
          <cell r="BV1" t="str">
            <v>MHSP_2000</v>
          </cell>
          <cell r="BW1" t="str">
            <v>MHSP_2010</v>
          </cell>
          <cell r="BX1" t="str">
            <v>MHSP_2015</v>
          </cell>
          <cell r="BY1" t="str">
            <v>MHSP00_10</v>
          </cell>
          <cell r="BZ1" t="str">
            <v>MHSP10_15</v>
          </cell>
        </row>
        <row r="2">
          <cell r="A2">
            <v>41051000100</v>
          </cell>
          <cell r="B2" t="str">
            <v>MH_AtRisk</v>
          </cell>
          <cell r="C2" t="str">
            <v>MH_AtRisk</v>
          </cell>
          <cell r="D2" t="str">
            <v>MH</v>
          </cell>
          <cell r="E2" t="str">
            <v>MH</v>
          </cell>
          <cell r="F2" t="str">
            <v>MH</v>
          </cell>
          <cell r="G2">
            <v>0</v>
          </cell>
          <cell r="H2">
            <v>0</v>
          </cell>
          <cell r="I2">
            <v>79610.460000000006</v>
          </cell>
          <cell r="J2">
            <v>0.56599999999999995</v>
          </cell>
          <cell r="K2">
            <v>0.52900000000000003</v>
          </cell>
          <cell r="L2">
            <v>763</v>
          </cell>
          <cell r="M2">
            <v>0.68899999999999995</v>
          </cell>
          <cell r="N2">
            <v>646</v>
          </cell>
          <cell r="O2">
            <v>0.65900000000000003</v>
          </cell>
          <cell r="P2">
            <v>404</v>
          </cell>
          <cell r="Q2">
            <v>0.58199999999999996</v>
          </cell>
          <cell r="R2">
            <v>-0.03</v>
          </cell>
          <cell r="S2">
            <v>-7.6999999999999999E-2</v>
          </cell>
          <cell r="T2">
            <v>681</v>
          </cell>
          <cell r="U2">
            <v>920</v>
          </cell>
          <cell r="V2">
            <v>977</v>
          </cell>
          <cell r="W2">
            <v>0.26</v>
          </cell>
          <cell r="X2">
            <v>6.2E-2</v>
          </cell>
          <cell r="Y2">
            <v>5211</v>
          </cell>
          <cell r="Z2">
            <v>6043</v>
          </cell>
          <cell r="AA2">
            <v>5930</v>
          </cell>
          <cell r="AB2">
            <v>0.16</v>
          </cell>
          <cell r="AC2">
            <v>-1.9E-2</v>
          </cell>
          <cell r="AD2">
            <v>43785</v>
          </cell>
          <cell r="AE2">
            <v>51981</v>
          </cell>
          <cell r="AF2">
            <v>59684</v>
          </cell>
          <cell r="AG2">
            <v>0.187</v>
          </cell>
          <cell r="AH2">
            <v>0.14799999999999999</v>
          </cell>
          <cell r="AI2">
            <v>0.46800000000000003</v>
          </cell>
          <cell r="AJ2">
            <v>0.53900000000000003</v>
          </cell>
          <cell r="AK2">
            <v>0.60399999999999998</v>
          </cell>
          <cell r="AL2">
            <v>7.0999999999999994E-2</v>
          </cell>
          <cell r="AM2">
            <v>6.5000000000000002E-2</v>
          </cell>
          <cell r="AN2">
            <v>0.43</v>
          </cell>
          <cell r="AO2">
            <v>0.501</v>
          </cell>
          <cell r="AP2">
            <v>0.432</v>
          </cell>
          <cell r="AQ2">
            <v>7.0999999999999994E-2</v>
          </cell>
          <cell r="AR2">
            <v>-6.9000000000000006E-2</v>
          </cell>
          <cell r="AS2">
            <v>9.7000000000000003E-2</v>
          </cell>
          <cell r="AT2">
            <v>9.9000000000000005E-2</v>
          </cell>
          <cell r="AU2">
            <v>0.106</v>
          </cell>
          <cell r="AV2">
            <v>2E-3</v>
          </cell>
          <cell r="AW2">
            <v>7.0000000000000001E-3</v>
          </cell>
          <cell r="AX2">
            <v>0.38700000000000001</v>
          </cell>
          <cell r="AY2">
            <v>0.36899999999999999</v>
          </cell>
          <cell r="AZ2">
            <v>0.26400000000000001</v>
          </cell>
          <cell r="BA2">
            <v>-1.7999999999999999E-2</v>
          </cell>
          <cell r="BB2">
            <v>-0.105</v>
          </cell>
          <cell r="BC2">
            <v>8</v>
          </cell>
          <cell r="BD2">
            <v>11</v>
          </cell>
          <cell r="BE2">
            <v>1067</v>
          </cell>
          <cell r="BF2">
            <v>0.495</v>
          </cell>
          <cell r="BG2">
            <v>1105</v>
          </cell>
          <cell r="BH2">
            <v>0.51200000000000001</v>
          </cell>
          <cell r="BI2">
            <v>1025</v>
          </cell>
          <cell r="BJ2">
            <v>0.42499999999999999</v>
          </cell>
          <cell r="BK2">
            <v>3.5999999999999997E-2</v>
          </cell>
          <cell r="BL2">
            <v>-7.1999999999999995E-2</v>
          </cell>
          <cell r="BM2">
            <v>172300</v>
          </cell>
          <cell r="BN2">
            <v>362600</v>
          </cell>
          <cell r="BO2">
            <v>357200</v>
          </cell>
          <cell r="BP2">
            <v>1.1123305358295674</v>
          </cell>
          <cell r="BQ2">
            <v>1.2417808219178081</v>
          </cell>
          <cell r="BR2">
            <v>1.2520154223624256</v>
          </cell>
          <cell r="BS2" t="str">
            <v>Sellwood-Moreland</v>
          </cell>
          <cell r="BT2">
            <v>1420</v>
          </cell>
          <cell r="BU2">
            <v>2082</v>
          </cell>
          <cell r="BV2">
            <v>206227.98095200001</v>
          </cell>
          <cell r="BW2">
            <v>332869.94285699999</v>
          </cell>
          <cell r="BX2">
            <v>494209.21929799998</v>
          </cell>
          <cell r="BY2">
            <v>0.6140871928260605</v>
          </cell>
          <cell r="BZ2">
            <v>0.48469163378416208</v>
          </cell>
        </row>
        <row r="3">
          <cell r="A3">
            <v>41051000200</v>
          </cell>
          <cell r="B3" t="str">
            <v>LI_AtRisk</v>
          </cell>
          <cell r="C3" t="str">
            <v>MH_AtRisk</v>
          </cell>
          <cell r="D3" t="str">
            <v>LI</v>
          </cell>
          <cell r="E3" t="str">
            <v>LI</v>
          </cell>
          <cell r="F3" t="str">
            <v>MH</v>
          </cell>
          <cell r="G3">
            <v>1</v>
          </cell>
          <cell r="H3">
            <v>1</v>
          </cell>
          <cell r="I3">
            <v>69638.8</v>
          </cell>
          <cell r="J3">
            <v>0.50900000000000001</v>
          </cell>
          <cell r="K3">
            <v>0.50700000000000001</v>
          </cell>
          <cell r="L3">
            <v>971</v>
          </cell>
          <cell r="M3">
            <v>0.86199999999999999</v>
          </cell>
          <cell r="N3">
            <v>827</v>
          </cell>
          <cell r="O3">
            <v>0.871</v>
          </cell>
          <cell r="P3">
            <v>414</v>
          </cell>
          <cell r="Q3">
            <v>0.58599999999999997</v>
          </cell>
          <cell r="R3">
            <v>0.01</v>
          </cell>
          <cell r="S3">
            <v>-0.28599999999999998</v>
          </cell>
          <cell r="T3">
            <v>511</v>
          </cell>
          <cell r="U3">
            <v>644</v>
          </cell>
          <cell r="V3">
            <v>733</v>
          </cell>
          <cell r="W3">
            <v>0.20699999999999999</v>
          </cell>
          <cell r="X3">
            <v>0.13800000000000001</v>
          </cell>
          <cell r="Y3">
            <v>5603</v>
          </cell>
          <cell r="Z3">
            <v>6052</v>
          </cell>
          <cell r="AA3">
            <v>6082</v>
          </cell>
          <cell r="AB3">
            <v>0.08</v>
          </cell>
          <cell r="AC3">
            <v>5.0000000000000001E-3</v>
          </cell>
          <cell r="AD3">
            <v>34163</v>
          </cell>
          <cell r="AE3">
            <v>47966</v>
          </cell>
          <cell r="AF3">
            <v>56461</v>
          </cell>
          <cell r="AG3">
            <v>0.40400000000000003</v>
          </cell>
          <cell r="AH3">
            <v>0.17699999999999999</v>
          </cell>
          <cell r="AI3">
            <v>0.38900000000000001</v>
          </cell>
          <cell r="AJ3">
            <v>0.48099999999999998</v>
          </cell>
          <cell r="AK3">
            <v>0.52300000000000002</v>
          </cell>
          <cell r="AL3">
            <v>9.1999999999999998E-2</v>
          </cell>
          <cell r="AM3">
            <v>4.2000000000000003E-2</v>
          </cell>
          <cell r="AN3">
            <v>0.54900000000000004</v>
          </cell>
          <cell r="AO3">
            <v>0.52500000000000002</v>
          </cell>
          <cell r="AP3">
            <v>0.52500000000000002</v>
          </cell>
          <cell r="AQ3">
            <v>-2.4E-2</v>
          </cell>
          <cell r="AR3">
            <v>0</v>
          </cell>
          <cell r="AS3">
            <v>0.10100000000000001</v>
          </cell>
          <cell r="AT3">
            <v>0.17100000000000001</v>
          </cell>
          <cell r="AU3">
            <v>0.193</v>
          </cell>
          <cell r="AV3">
            <v>7.0000000000000007E-2</v>
          </cell>
          <cell r="AW3">
            <v>2.1999999999999999E-2</v>
          </cell>
          <cell r="AX3">
            <v>0.52400000000000002</v>
          </cell>
          <cell r="AY3">
            <v>0.54200000000000004</v>
          </cell>
          <cell r="AZ3">
            <v>0.376</v>
          </cell>
          <cell r="BA3">
            <v>1.9E-2</v>
          </cell>
          <cell r="BB3">
            <v>-0.16600000000000001</v>
          </cell>
          <cell r="BC3">
            <v>0</v>
          </cell>
          <cell r="BD3">
            <v>68</v>
          </cell>
          <cell r="BE3">
            <v>1594</v>
          </cell>
          <cell r="BF3">
            <v>0.60699999999999998</v>
          </cell>
          <cell r="BG3">
            <v>1275</v>
          </cell>
          <cell r="BH3">
            <v>0.499</v>
          </cell>
          <cell r="BI3">
            <v>1450</v>
          </cell>
          <cell r="BJ3">
            <v>0.52300000000000002</v>
          </cell>
          <cell r="BK3">
            <v>-0.2</v>
          </cell>
          <cell r="BL3">
            <v>0.13700000000000001</v>
          </cell>
          <cell r="BM3">
            <v>170500</v>
          </cell>
          <cell r="BN3">
            <v>351100</v>
          </cell>
          <cell r="BO3">
            <v>364300</v>
          </cell>
          <cell r="BP3">
            <v>1.1007101355713365</v>
          </cell>
          <cell r="BQ3">
            <v>1.2023972602739725</v>
          </cell>
          <cell r="BR3">
            <v>1.2769015071854188</v>
          </cell>
          <cell r="BS3" t="str">
            <v>Sellwood-Moreland</v>
          </cell>
          <cell r="BT3">
            <v>1420</v>
          </cell>
          <cell r="BU3">
            <v>2082</v>
          </cell>
          <cell r="BV3">
            <v>170084.06741600001</v>
          </cell>
          <cell r="BW3">
            <v>344805.38271600002</v>
          </cell>
          <cell r="BX3">
            <v>468157.85840700002</v>
          </cell>
          <cell r="BY3">
            <v>1.0272644460733527</v>
          </cell>
          <cell r="BZ3">
            <v>0.35774521476249582</v>
          </cell>
        </row>
        <row r="4">
          <cell r="A4">
            <v>41051000301</v>
          </cell>
          <cell r="B4" t="str">
            <v>LI_NL</v>
          </cell>
          <cell r="C4" t="str">
            <v>LI_UG</v>
          </cell>
          <cell r="D4" t="str">
            <v>LI</v>
          </cell>
          <cell r="E4" t="str">
            <v>LI</v>
          </cell>
          <cell r="F4" t="str">
            <v>LI</v>
          </cell>
          <cell r="G4">
            <v>0</v>
          </cell>
          <cell r="H4">
            <v>0</v>
          </cell>
          <cell r="I4">
            <v>63476.24</v>
          </cell>
          <cell r="J4">
            <v>0.26500000000000001</v>
          </cell>
          <cell r="K4">
            <v>0.22800000000000001</v>
          </cell>
          <cell r="L4">
            <v>1172</v>
          </cell>
          <cell r="M4">
            <v>0.81299999999999994</v>
          </cell>
          <cell r="N4">
            <v>1295</v>
          </cell>
          <cell r="O4">
            <v>0.77400000000000002</v>
          </cell>
          <cell r="P4">
            <v>1707</v>
          </cell>
          <cell r="Q4">
            <v>0.82699999999999996</v>
          </cell>
          <cell r="R4">
            <v>-3.9E-2</v>
          </cell>
          <cell r="S4">
            <v>5.2999999999999999E-2</v>
          </cell>
          <cell r="T4">
            <v>651</v>
          </cell>
          <cell r="U4">
            <v>817</v>
          </cell>
          <cell r="V4">
            <v>967</v>
          </cell>
          <cell r="W4">
            <v>0.20300000000000001</v>
          </cell>
          <cell r="X4">
            <v>0.184</v>
          </cell>
          <cell r="Y4">
            <v>4595</v>
          </cell>
          <cell r="Z4">
            <v>4818</v>
          </cell>
          <cell r="AA4">
            <v>5622</v>
          </cell>
          <cell r="AB4">
            <v>4.9000000000000002E-2</v>
          </cell>
          <cell r="AC4">
            <v>0.16700000000000001</v>
          </cell>
          <cell r="AD4">
            <v>34735</v>
          </cell>
          <cell r="AE4">
            <v>38036</v>
          </cell>
          <cell r="AF4">
            <v>40813</v>
          </cell>
          <cell r="AG4">
            <v>9.5000000000000001E-2</v>
          </cell>
          <cell r="AH4">
            <v>7.2999999999999995E-2</v>
          </cell>
          <cell r="AI4">
            <v>0.38</v>
          </cell>
          <cell r="AJ4">
            <v>0.48699999999999999</v>
          </cell>
          <cell r="AK4">
            <v>0.39400000000000002</v>
          </cell>
          <cell r="AL4">
            <v>0.107</v>
          </cell>
          <cell r="AM4">
            <v>-9.2999999999999999E-2</v>
          </cell>
          <cell r="AN4">
            <v>0.59599999999999997</v>
          </cell>
          <cell r="AO4">
            <v>0.64</v>
          </cell>
          <cell r="AP4">
            <v>0.63400000000000001</v>
          </cell>
          <cell r="AQ4">
            <v>4.3999999999999997E-2</v>
          </cell>
          <cell r="AR4">
            <v>-6.0000000000000001E-3</v>
          </cell>
          <cell r="AS4">
            <v>0.151</v>
          </cell>
          <cell r="AT4">
            <v>0.22600000000000001</v>
          </cell>
          <cell r="AU4">
            <v>0.191</v>
          </cell>
          <cell r="AV4">
            <v>7.4999999999999997E-2</v>
          </cell>
          <cell r="AW4">
            <v>-3.5000000000000003E-2</v>
          </cell>
          <cell r="AX4">
            <v>0.496</v>
          </cell>
          <cell r="AY4">
            <v>0.59399999999999997</v>
          </cell>
          <cell r="AZ4">
            <v>0.45800000000000002</v>
          </cell>
          <cell r="BA4">
            <v>9.7000000000000003E-2</v>
          </cell>
          <cell r="BB4">
            <v>-0.13600000000000001</v>
          </cell>
          <cell r="BC4">
            <v>0</v>
          </cell>
          <cell r="BD4">
            <v>0</v>
          </cell>
          <cell r="BE4">
            <v>1284</v>
          </cell>
          <cell r="BF4">
            <v>0.74199999999999999</v>
          </cell>
          <cell r="BG4">
            <v>1250</v>
          </cell>
          <cell r="BH4">
            <v>0.73099999999999998</v>
          </cell>
          <cell r="BI4">
            <v>930</v>
          </cell>
          <cell r="BJ4">
            <v>0.504</v>
          </cell>
          <cell r="BK4">
            <v>-2.5999999999999999E-2</v>
          </cell>
          <cell r="BL4">
            <v>-0.25600000000000001</v>
          </cell>
          <cell r="BM4">
            <v>169500</v>
          </cell>
          <cell r="BN4">
            <v>359900</v>
          </cell>
          <cell r="BO4">
            <v>344700</v>
          </cell>
          <cell r="BP4">
            <v>1.0942543576500969</v>
          </cell>
          <cell r="BQ4">
            <v>1.2325342465753424</v>
          </cell>
          <cell r="BR4">
            <v>1.2082018927444795</v>
          </cell>
          <cell r="BS4" t="str">
            <v>Eastmoreland</v>
          </cell>
          <cell r="BT4">
            <v>2012</v>
          </cell>
          <cell r="BU4">
            <v>3038</v>
          </cell>
          <cell r="BV4">
            <v>178254.672414</v>
          </cell>
          <cell r="BW4">
            <v>320521.62162200001</v>
          </cell>
          <cell r="BX4">
            <v>443108.58333300002</v>
          </cell>
          <cell r="BY4">
            <v>0.79811063172348273</v>
          </cell>
          <cell r="BZ4">
            <v>0.38246081837053164</v>
          </cell>
        </row>
        <row r="5">
          <cell r="A5">
            <v>41051000302</v>
          </cell>
          <cell r="B5" t="str">
            <v>MH_AtRisk</v>
          </cell>
          <cell r="C5" t="str">
            <v>MH_AtRisk</v>
          </cell>
          <cell r="D5" t="str">
            <v>MH</v>
          </cell>
          <cell r="E5" t="str">
            <v>MH</v>
          </cell>
          <cell r="F5" t="str">
            <v>MH</v>
          </cell>
          <cell r="G5">
            <v>0</v>
          </cell>
          <cell r="H5">
            <v>0</v>
          </cell>
          <cell r="I5">
            <v>61348.91</v>
          </cell>
          <cell r="J5">
            <v>0.70099999999999996</v>
          </cell>
          <cell r="K5">
            <v>0.61399999999999999</v>
          </cell>
          <cell r="L5">
            <v>387</v>
          </cell>
          <cell r="M5">
            <v>0.72299999999999998</v>
          </cell>
          <cell r="N5">
            <v>362</v>
          </cell>
          <cell r="O5">
            <v>0.67200000000000004</v>
          </cell>
          <cell r="P5">
            <v>362</v>
          </cell>
          <cell r="Q5">
            <v>0.56699999999999995</v>
          </cell>
          <cell r="R5">
            <v>-5.1999999999999998E-2</v>
          </cell>
          <cell r="S5">
            <v>-0.104</v>
          </cell>
          <cell r="T5">
            <v>965</v>
          </cell>
          <cell r="U5">
            <v>1203</v>
          </cell>
          <cell r="V5">
            <v>1772</v>
          </cell>
          <cell r="W5">
            <v>0.19800000000000001</v>
          </cell>
          <cell r="X5">
            <v>0.47299999999999998</v>
          </cell>
          <cell r="Y5">
            <v>6653</v>
          </cell>
          <cell r="Z5">
            <v>6856</v>
          </cell>
          <cell r="AA5">
            <v>6800</v>
          </cell>
          <cell r="AB5">
            <v>3.1E-2</v>
          </cell>
          <cell r="AC5">
            <v>-8.0000000000000002E-3</v>
          </cell>
          <cell r="AD5">
            <v>62417</v>
          </cell>
          <cell r="AE5">
            <v>95899</v>
          </cell>
          <cell r="AF5">
            <v>99063</v>
          </cell>
          <cell r="AG5">
            <v>0.53600000000000003</v>
          </cell>
          <cell r="AH5">
            <v>3.3000000000000002E-2</v>
          </cell>
          <cell r="AI5">
            <v>0.50600000000000001</v>
          </cell>
          <cell r="AJ5">
            <v>0.66700000000000004</v>
          </cell>
          <cell r="AK5">
            <v>0.65200000000000002</v>
          </cell>
          <cell r="AL5">
            <v>0.161</v>
          </cell>
          <cell r="AM5">
            <v>-1.4999999999999999E-2</v>
          </cell>
          <cell r="AN5">
            <v>0.107</v>
          </cell>
          <cell r="AO5">
            <v>8.8999999999999996E-2</v>
          </cell>
          <cell r="AP5">
            <v>0.111</v>
          </cell>
          <cell r="AQ5">
            <v>-1.7999999999999999E-2</v>
          </cell>
          <cell r="AR5">
            <v>2.1999999999999999E-2</v>
          </cell>
          <cell r="AS5">
            <v>6.8000000000000005E-2</v>
          </cell>
          <cell r="AT5">
            <v>7.3999999999999996E-2</v>
          </cell>
          <cell r="AU5">
            <v>0.11</v>
          </cell>
          <cell r="AV5">
            <v>6.0000000000000001E-3</v>
          </cell>
          <cell r="AW5">
            <v>3.5999999999999997E-2</v>
          </cell>
          <cell r="AX5">
            <v>0.25</v>
          </cell>
          <cell r="AY5">
            <v>0.214</v>
          </cell>
          <cell r="AZ5">
            <v>0.219</v>
          </cell>
          <cell r="BA5">
            <v>-3.5999999999999997E-2</v>
          </cell>
          <cell r="BB5">
            <v>5.0000000000000001E-3</v>
          </cell>
          <cell r="BC5">
            <v>0</v>
          </cell>
          <cell r="BD5">
            <v>0</v>
          </cell>
          <cell r="BE5">
            <v>303</v>
          </cell>
          <cell r="BF5">
            <v>0.158</v>
          </cell>
          <cell r="BG5">
            <v>260</v>
          </cell>
          <cell r="BH5">
            <v>0.14000000000000001</v>
          </cell>
          <cell r="BI5">
            <v>200</v>
          </cell>
          <cell r="BJ5">
            <v>9.9000000000000005E-2</v>
          </cell>
          <cell r="BK5">
            <v>-0.14199999999999999</v>
          </cell>
          <cell r="BL5">
            <v>-0.23100000000000001</v>
          </cell>
          <cell r="BM5">
            <v>242800</v>
          </cell>
          <cell r="BN5">
            <v>427300</v>
          </cell>
          <cell r="BO5">
            <v>423600</v>
          </cell>
          <cell r="BP5">
            <v>1.5674628792769529</v>
          </cell>
          <cell r="BQ5">
            <v>1.4633561643835618</v>
          </cell>
          <cell r="BR5">
            <v>1.4847528916929549</v>
          </cell>
          <cell r="BS5" t="str">
            <v>Eastmoreland</v>
          </cell>
          <cell r="BT5">
            <v>2012</v>
          </cell>
          <cell r="BU5">
            <v>3038</v>
          </cell>
          <cell r="BV5">
            <v>251661.69565199999</v>
          </cell>
          <cell r="BW5">
            <v>455929.23913</v>
          </cell>
          <cell r="BX5">
            <v>579600.02840900002</v>
          </cell>
          <cell r="BY5">
            <v>0.8116751456704121</v>
          </cell>
          <cell r="BZ5">
            <v>0.27124996307538313</v>
          </cell>
        </row>
        <row r="6">
          <cell r="A6">
            <v>41051000401</v>
          </cell>
          <cell r="B6" t="str">
            <v>MH_AtRisk</v>
          </cell>
          <cell r="C6" t="str">
            <v>MH_AtRisk</v>
          </cell>
          <cell r="D6" t="str">
            <v>MH</v>
          </cell>
          <cell r="E6" t="str">
            <v>MH</v>
          </cell>
          <cell r="F6" t="str">
            <v>MH</v>
          </cell>
          <cell r="G6">
            <v>0</v>
          </cell>
          <cell r="H6">
            <v>0</v>
          </cell>
          <cell r="I6">
            <v>62438.239999999998</v>
          </cell>
          <cell r="J6">
            <v>0.57999999999999996</v>
          </cell>
          <cell r="K6">
            <v>0.53</v>
          </cell>
          <cell r="L6">
            <v>415</v>
          </cell>
          <cell r="M6">
            <v>0.79200000000000004</v>
          </cell>
          <cell r="N6">
            <v>319</v>
          </cell>
          <cell r="O6">
            <v>0.79</v>
          </cell>
          <cell r="P6">
            <v>268</v>
          </cell>
          <cell r="Q6">
            <v>0.56699999999999995</v>
          </cell>
          <cell r="R6">
            <v>-2E-3</v>
          </cell>
          <cell r="S6">
            <v>-0.223</v>
          </cell>
          <cell r="T6">
            <v>744</v>
          </cell>
          <cell r="U6">
            <v>981</v>
          </cell>
          <cell r="V6">
            <v>1135</v>
          </cell>
          <cell r="W6">
            <v>0.24199999999999999</v>
          </cell>
          <cell r="X6">
            <v>0.157</v>
          </cell>
          <cell r="Y6">
            <v>3223</v>
          </cell>
          <cell r="Z6">
            <v>3110</v>
          </cell>
          <cell r="AA6">
            <v>3596</v>
          </cell>
          <cell r="AB6">
            <v>-3.5000000000000003E-2</v>
          </cell>
          <cell r="AC6">
            <v>0.156</v>
          </cell>
          <cell r="AD6">
            <v>42933</v>
          </cell>
          <cell r="AE6">
            <v>61750</v>
          </cell>
          <cell r="AF6">
            <v>68350</v>
          </cell>
          <cell r="AG6">
            <v>0.438</v>
          </cell>
          <cell r="AH6">
            <v>0.107</v>
          </cell>
          <cell r="AI6">
            <v>0.28199999999999997</v>
          </cell>
          <cell r="AJ6">
            <v>0.41599999999999998</v>
          </cell>
          <cell r="AK6">
            <v>0.53700000000000003</v>
          </cell>
          <cell r="AL6">
            <v>0.13400000000000001</v>
          </cell>
          <cell r="AM6">
            <v>0.121</v>
          </cell>
          <cell r="AN6">
            <v>0.254</v>
          </cell>
          <cell r="AO6">
            <v>0.29099999999999998</v>
          </cell>
          <cell r="AP6">
            <v>0.25900000000000001</v>
          </cell>
          <cell r="AQ6">
            <v>3.6999999999999998E-2</v>
          </cell>
          <cell r="AR6">
            <v>-3.2000000000000001E-2</v>
          </cell>
          <cell r="AS6">
            <v>0.13200000000000001</v>
          </cell>
          <cell r="AT6">
            <v>0.13400000000000001</v>
          </cell>
          <cell r="AU6">
            <v>0.108</v>
          </cell>
          <cell r="AV6">
            <v>2E-3</v>
          </cell>
          <cell r="AW6">
            <v>-2.5999999999999999E-2</v>
          </cell>
          <cell r="AX6">
            <v>0.40699999999999997</v>
          </cell>
          <cell r="AY6">
            <v>0.39500000000000002</v>
          </cell>
          <cell r="AZ6">
            <v>0.27100000000000002</v>
          </cell>
          <cell r="BA6">
            <v>-1.2E-2</v>
          </cell>
          <cell r="BB6">
            <v>-0.124</v>
          </cell>
          <cell r="BC6">
            <v>0</v>
          </cell>
          <cell r="BD6">
            <v>0</v>
          </cell>
          <cell r="BE6">
            <v>544</v>
          </cell>
          <cell r="BF6">
            <v>0.48799999999999999</v>
          </cell>
          <cell r="BG6">
            <v>395</v>
          </cell>
          <cell r="BH6">
            <v>0.33300000000000002</v>
          </cell>
          <cell r="BI6">
            <v>350</v>
          </cell>
          <cell r="BJ6">
            <v>0.26200000000000001</v>
          </cell>
          <cell r="BK6">
            <v>-0.27400000000000002</v>
          </cell>
          <cell r="BL6">
            <v>-0.114</v>
          </cell>
          <cell r="BM6">
            <v>137500</v>
          </cell>
          <cell r="BN6">
            <v>271600</v>
          </cell>
          <cell r="BO6">
            <v>277300</v>
          </cell>
          <cell r="BP6">
            <v>0.88766946417043258</v>
          </cell>
          <cell r="BQ6">
            <v>0.93013698630136987</v>
          </cell>
          <cell r="BR6">
            <v>0.97195934104451454</v>
          </cell>
          <cell r="BS6" t="str">
            <v>Woodstock</v>
          </cell>
          <cell r="BT6">
            <v>1243</v>
          </cell>
          <cell r="BU6">
            <v>1810</v>
          </cell>
          <cell r="BV6">
            <v>130704.545455</v>
          </cell>
          <cell r="BW6">
            <v>265811.23076900002</v>
          </cell>
          <cell r="BX6">
            <v>400245.56716400001</v>
          </cell>
          <cell r="BY6">
            <v>1.0336800823848593</v>
          </cell>
          <cell r="BZ6">
            <v>0.50575115282404493</v>
          </cell>
        </row>
        <row r="7">
          <cell r="A7">
            <v>41051000402</v>
          </cell>
          <cell r="B7" t="str">
            <v>MH_AtRisk</v>
          </cell>
          <cell r="C7" t="str">
            <v>MH_AtRisk</v>
          </cell>
          <cell r="D7" t="str">
            <v>LI</v>
          </cell>
          <cell r="E7" t="str">
            <v>MH</v>
          </cell>
          <cell r="F7" t="str">
            <v>MH</v>
          </cell>
          <cell r="G7">
            <v>0</v>
          </cell>
          <cell r="H7">
            <v>0</v>
          </cell>
          <cell r="I7">
            <v>40445.660000000003</v>
          </cell>
          <cell r="J7">
            <v>0.49399999999999999</v>
          </cell>
          <cell r="K7">
            <v>0.54600000000000004</v>
          </cell>
          <cell r="L7">
            <v>383</v>
          </cell>
          <cell r="M7">
            <v>0.81</v>
          </cell>
          <cell r="N7">
            <v>494</v>
          </cell>
          <cell r="O7">
            <v>0.77100000000000002</v>
          </cell>
          <cell r="P7">
            <v>263</v>
          </cell>
          <cell r="Q7">
            <v>0.80400000000000005</v>
          </cell>
          <cell r="R7">
            <v>-3.9E-2</v>
          </cell>
          <cell r="S7">
            <v>3.4000000000000002E-2</v>
          </cell>
          <cell r="T7">
            <v>663</v>
          </cell>
          <cell r="U7">
            <v>962</v>
          </cell>
          <cell r="V7">
            <v>1109</v>
          </cell>
          <cell r="W7">
            <v>0.311</v>
          </cell>
          <cell r="X7">
            <v>0.153</v>
          </cell>
          <cell r="Y7">
            <v>3427</v>
          </cell>
          <cell r="Z7">
            <v>3335</v>
          </cell>
          <cell r="AA7">
            <v>3207</v>
          </cell>
          <cell r="AB7">
            <v>-2.7E-2</v>
          </cell>
          <cell r="AC7">
            <v>-3.7999999999999999E-2</v>
          </cell>
          <cell r="AD7">
            <v>38210</v>
          </cell>
          <cell r="AE7">
            <v>49390</v>
          </cell>
          <cell r="AF7">
            <v>60838</v>
          </cell>
          <cell r="AG7">
            <v>0.29299999999999998</v>
          </cell>
          <cell r="AH7">
            <v>0.23200000000000001</v>
          </cell>
          <cell r="AI7">
            <v>0.24399999999999999</v>
          </cell>
          <cell r="AJ7">
            <v>0.35099999999999998</v>
          </cell>
          <cell r="AK7">
            <v>0.34899999999999998</v>
          </cell>
          <cell r="AL7">
            <v>0.107</v>
          </cell>
          <cell r="AM7">
            <v>-2E-3</v>
          </cell>
          <cell r="AN7">
            <v>0.30299999999999999</v>
          </cell>
          <cell r="AO7">
            <v>0.30599999999999999</v>
          </cell>
          <cell r="AP7">
            <v>0.25600000000000001</v>
          </cell>
          <cell r="AQ7">
            <v>3.0000000000000001E-3</v>
          </cell>
          <cell r="AR7">
            <v>-0.05</v>
          </cell>
          <cell r="AS7">
            <v>0.16</v>
          </cell>
          <cell r="AT7">
            <v>0.246</v>
          </cell>
          <cell r="AU7">
            <v>0.152</v>
          </cell>
          <cell r="AV7">
            <v>8.5000000000000006E-2</v>
          </cell>
          <cell r="AW7">
            <v>-9.2999999999999999E-2</v>
          </cell>
          <cell r="AX7">
            <v>0.496</v>
          </cell>
          <cell r="AY7">
            <v>0.45900000000000002</v>
          </cell>
          <cell r="AZ7">
            <v>0.36799999999999999</v>
          </cell>
          <cell r="BA7">
            <v>-3.6999999999999998E-2</v>
          </cell>
          <cell r="BB7">
            <v>-9.0999999999999998E-2</v>
          </cell>
          <cell r="BC7">
            <v>0</v>
          </cell>
          <cell r="BD7">
            <v>0</v>
          </cell>
          <cell r="BE7">
            <v>761</v>
          </cell>
          <cell r="BF7">
            <v>0.65300000000000002</v>
          </cell>
          <cell r="BG7">
            <v>615</v>
          </cell>
          <cell r="BH7">
            <v>0.504</v>
          </cell>
          <cell r="BI7">
            <v>545</v>
          </cell>
          <cell r="BJ7">
            <v>0.41399999999999998</v>
          </cell>
          <cell r="BK7">
            <v>-0.192</v>
          </cell>
          <cell r="BL7">
            <v>-0.114</v>
          </cell>
          <cell r="BM7">
            <v>125600</v>
          </cell>
          <cell r="BN7">
            <v>223500</v>
          </cell>
          <cell r="BO7">
            <v>225600</v>
          </cell>
          <cell r="BP7">
            <v>0.81084570690768243</v>
          </cell>
          <cell r="BQ7">
            <v>0.7654109589041096</v>
          </cell>
          <cell r="BR7">
            <v>0.79074658254468977</v>
          </cell>
          <cell r="BS7" t="str">
            <v>Woodstock</v>
          </cell>
          <cell r="BT7">
            <v>1243</v>
          </cell>
          <cell r="BU7">
            <v>1810</v>
          </cell>
          <cell r="BV7">
            <v>127049.630137</v>
          </cell>
          <cell r="BW7">
            <v>215018.51063800001</v>
          </cell>
          <cell r="BX7">
            <v>361626.91666699998</v>
          </cell>
          <cell r="BY7">
            <v>0.69239776932952513</v>
          </cell>
          <cell r="BZ7">
            <v>0.68184085916131365</v>
          </cell>
        </row>
        <row r="8">
          <cell r="A8">
            <v>41051000501</v>
          </cell>
          <cell r="B8" t="str">
            <v>LI_AtRisk</v>
          </cell>
          <cell r="C8" t="str">
            <v>LI_AtRisk</v>
          </cell>
          <cell r="D8" t="str">
            <v>MH</v>
          </cell>
          <cell r="E8" t="str">
            <v>LI</v>
          </cell>
          <cell r="F8" t="str">
            <v>LI</v>
          </cell>
          <cell r="G8">
            <v>0</v>
          </cell>
          <cell r="H8">
            <v>0</v>
          </cell>
          <cell r="I8">
            <v>41125.08</v>
          </cell>
          <cell r="J8">
            <v>0.55500000000000005</v>
          </cell>
          <cell r="K8">
            <v>0.49</v>
          </cell>
          <cell r="L8">
            <v>476</v>
          </cell>
          <cell r="M8">
            <v>0.82499999999999996</v>
          </cell>
          <cell r="N8">
            <v>506</v>
          </cell>
          <cell r="O8">
            <v>0.86899999999999999</v>
          </cell>
          <cell r="P8">
            <v>306</v>
          </cell>
          <cell r="Q8">
            <v>0.74099999999999999</v>
          </cell>
          <cell r="R8">
            <v>4.3999999999999997E-2</v>
          </cell>
          <cell r="S8">
            <v>-0.128</v>
          </cell>
          <cell r="T8">
            <v>671</v>
          </cell>
          <cell r="U8">
            <v>1033</v>
          </cell>
          <cell r="V8">
            <v>1033</v>
          </cell>
          <cell r="W8">
            <v>0.35</v>
          </cell>
          <cell r="X8">
            <v>0</v>
          </cell>
          <cell r="Y8">
            <v>3667</v>
          </cell>
          <cell r="Z8">
            <v>3666</v>
          </cell>
          <cell r="AA8">
            <v>3599</v>
          </cell>
          <cell r="AB8">
            <v>0</v>
          </cell>
          <cell r="AC8">
            <v>-1.7999999999999999E-2</v>
          </cell>
          <cell r="AD8">
            <v>39621</v>
          </cell>
          <cell r="AE8">
            <v>53173</v>
          </cell>
          <cell r="AF8">
            <v>51488</v>
          </cell>
          <cell r="AG8">
            <v>0.34200000000000003</v>
          </cell>
          <cell r="AH8">
            <v>-3.2000000000000001E-2</v>
          </cell>
          <cell r="AI8">
            <v>0.129</v>
          </cell>
          <cell r="AJ8">
            <v>0.308</v>
          </cell>
          <cell r="AK8">
            <v>0.32600000000000001</v>
          </cell>
          <cell r="AL8">
            <v>0.17899999999999999</v>
          </cell>
          <cell r="AM8">
            <v>1.7999999999999999E-2</v>
          </cell>
          <cell r="AN8">
            <v>0.378</v>
          </cell>
          <cell r="AO8">
            <v>0.34599999999999997</v>
          </cell>
          <cell r="AP8">
            <v>0.39200000000000002</v>
          </cell>
          <cell r="AQ8">
            <v>-3.2000000000000001E-2</v>
          </cell>
          <cell r="AR8">
            <v>4.5999999999999999E-2</v>
          </cell>
          <cell r="AS8">
            <v>0.19600000000000001</v>
          </cell>
          <cell r="AT8">
            <v>0.20200000000000001</v>
          </cell>
          <cell r="AU8">
            <v>0.188</v>
          </cell>
          <cell r="AV8">
            <v>6.0000000000000001E-3</v>
          </cell>
          <cell r="AW8">
            <v>-1.2999999999999999E-2</v>
          </cell>
          <cell r="AX8">
            <v>0.45500000000000002</v>
          </cell>
          <cell r="AY8">
            <v>0.46800000000000003</v>
          </cell>
          <cell r="AZ8">
            <v>0.41899999999999998</v>
          </cell>
          <cell r="BA8">
            <v>1.2999999999999999E-2</v>
          </cell>
          <cell r="BB8">
            <v>-4.8000000000000001E-2</v>
          </cell>
          <cell r="BC8">
            <v>0</v>
          </cell>
          <cell r="BD8">
            <v>0</v>
          </cell>
          <cell r="BE8">
            <v>907</v>
          </cell>
          <cell r="BF8">
            <v>0.73699999999999999</v>
          </cell>
          <cell r="BG8">
            <v>740</v>
          </cell>
          <cell r="BH8">
            <v>0.55200000000000005</v>
          </cell>
          <cell r="BI8">
            <v>580</v>
          </cell>
          <cell r="BJ8">
            <v>0.44400000000000001</v>
          </cell>
          <cell r="BK8">
            <v>-0.184</v>
          </cell>
          <cell r="BL8">
            <v>-0.216</v>
          </cell>
          <cell r="BM8">
            <v>117900</v>
          </cell>
          <cell r="BN8">
            <v>222300</v>
          </cell>
          <cell r="BO8">
            <v>217800</v>
          </cell>
          <cell r="BP8">
            <v>0.76113621691413813</v>
          </cell>
          <cell r="BQ8">
            <v>0.76130136986301367</v>
          </cell>
          <cell r="BR8">
            <v>0.76340694006309151</v>
          </cell>
          <cell r="BS8" t="str">
            <v>Mount Scott</v>
          </cell>
          <cell r="BT8">
            <v>1175</v>
          </cell>
          <cell r="BU8">
            <v>1556</v>
          </cell>
          <cell r="BV8">
            <v>111272.777778</v>
          </cell>
          <cell r="BW8">
            <v>207453.77358499999</v>
          </cell>
          <cell r="BX8">
            <v>310444.09090900002</v>
          </cell>
          <cell r="BY8">
            <v>0.86437130201683665</v>
          </cell>
          <cell r="BZ8">
            <v>0.49644947664353684</v>
          </cell>
        </row>
        <row r="9">
          <cell r="A9">
            <v>41051000502</v>
          </cell>
          <cell r="B9" t="str">
            <v>LI_NL</v>
          </cell>
          <cell r="C9" t="str">
            <v>LI_AtRisk</v>
          </cell>
          <cell r="D9" t="str">
            <v>LI</v>
          </cell>
          <cell r="E9" t="str">
            <v>LI</v>
          </cell>
          <cell r="F9" t="str">
            <v>LI</v>
          </cell>
          <cell r="G9">
            <v>0</v>
          </cell>
          <cell r="H9">
            <v>0</v>
          </cell>
          <cell r="I9">
            <v>60283.72</v>
          </cell>
          <cell r="J9">
            <v>0.48899999999999999</v>
          </cell>
          <cell r="K9">
            <v>0.46600000000000003</v>
          </cell>
          <cell r="L9">
            <v>414</v>
          </cell>
          <cell r="M9">
            <v>0.85199999999999998</v>
          </cell>
          <cell r="N9">
            <v>499</v>
          </cell>
          <cell r="O9">
            <v>0.90100000000000002</v>
          </cell>
          <cell r="P9">
            <v>582</v>
          </cell>
          <cell r="Q9">
            <v>0.77700000000000002</v>
          </cell>
          <cell r="R9">
            <v>4.9000000000000002E-2</v>
          </cell>
          <cell r="S9">
            <v>-0.124</v>
          </cell>
          <cell r="T9">
            <v>634</v>
          </cell>
          <cell r="U9">
            <v>737</v>
          </cell>
          <cell r="V9">
            <v>920</v>
          </cell>
          <cell r="W9">
            <v>0.14000000000000001</v>
          </cell>
          <cell r="X9">
            <v>0.248</v>
          </cell>
          <cell r="Y9">
            <v>4297</v>
          </cell>
          <cell r="Z9">
            <v>3970</v>
          </cell>
          <cell r="AA9">
            <v>4813</v>
          </cell>
          <cell r="AB9">
            <v>-7.5999999999999998E-2</v>
          </cell>
          <cell r="AC9">
            <v>0.21199999999999999</v>
          </cell>
          <cell r="AD9">
            <v>33207</v>
          </cell>
          <cell r="AE9">
            <v>45238</v>
          </cell>
          <cell r="AF9">
            <v>48771</v>
          </cell>
          <cell r="AG9">
            <v>0.36199999999999999</v>
          </cell>
          <cell r="AH9">
            <v>7.8E-2</v>
          </cell>
          <cell r="AI9">
            <v>0.158</v>
          </cell>
          <cell r="AJ9">
            <v>0.29099999999999998</v>
          </cell>
          <cell r="AK9">
            <v>0.27300000000000002</v>
          </cell>
          <cell r="AL9">
            <v>0.13300000000000001</v>
          </cell>
          <cell r="AM9">
            <v>-1.7999999999999999E-2</v>
          </cell>
          <cell r="AN9">
            <v>0.46500000000000002</v>
          </cell>
          <cell r="AO9">
            <v>0.43</v>
          </cell>
          <cell r="AP9">
            <v>0.505</v>
          </cell>
          <cell r="AQ9">
            <v>-3.5000000000000003E-2</v>
          </cell>
          <cell r="AR9">
            <v>7.4999999999999997E-2</v>
          </cell>
          <cell r="AS9">
            <v>0.218</v>
          </cell>
          <cell r="AT9">
            <v>0.254</v>
          </cell>
          <cell r="AU9">
            <v>0.22700000000000001</v>
          </cell>
          <cell r="AV9">
            <v>3.5999999999999997E-2</v>
          </cell>
          <cell r="AW9">
            <v>-2.8000000000000001E-2</v>
          </cell>
          <cell r="AX9">
            <v>0.59099999999999997</v>
          </cell>
          <cell r="AY9">
            <v>0.57499999999999996</v>
          </cell>
          <cell r="AZ9">
            <v>0.41699999999999998</v>
          </cell>
          <cell r="BA9">
            <v>-1.4999999999999999E-2</v>
          </cell>
          <cell r="BB9">
            <v>-0.158</v>
          </cell>
          <cell r="BC9">
            <v>0</v>
          </cell>
          <cell r="BD9">
            <v>0</v>
          </cell>
          <cell r="BE9">
            <v>1057</v>
          </cell>
          <cell r="BF9">
            <v>0.73099999999999998</v>
          </cell>
          <cell r="BG9">
            <v>1000</v>
          </cell>
          <cell r="BH9">
            <v>0.66200000000000003</v>
          </cell>
          <cell r="BI9">
            <v>900</v>
          </cell>
          <cell r="BJ9">
            <v>0.53300000000000003</v>
          </cell>
          <cell r="BK9">
            <v>-5.3999999999999999E-2</v>
          </cell>
          <cell r="BL9">
            <v>-0.1</v>
          </cell>
          <cell r="BM9">
            <v>124900</v>
          </cell>
          <cell r="BN9">
            <v>225800</v>
          </cell>
          <cell r="BO9">
            <v>220800</v>
          </cell>
          <cell r="BP9">
            <v>0.80632666236281469</v>
          </cell>
          <cell r="BQ9">
            <v>0.77328767123287667</v>
          </cell>
          <cell r="BR9">
            <v>0.77392218717139849</v>
          </cell>
          <cell r="BS9" t="str">
            <v>Mount Scott</v>
          </cell>
          <cell r="BT9">
            <v>1175</v>
          </cell>
          <cell r="BU9">
            <v>1556</v>
          </cell>
          <cell r="BV9">
            <v>121426.984127</v>
          </cell>
          <cell r="BW9">
            <v>195286</v>
          </cell>
          <cell r="BX9">
            <v>262366.44545499998</v>
          </cell>
          <cell r="BY9">
            <v>0.60825867004776424</v>
          </cell>
          <cell r="BZ9">
            <v>0.34349848660426235</v>
          </cell>
        </row>
        <row r="10">
          <cell r="A10">
            <v>41051000601</v>
          </cell>
          <cell r="B10" t="str">
            <v>LI_NL</v>
          </cell>
          <cell r="C10" t="str">
            <v>LI_AtRisk</v>
          </cell>
          <cell r="D10" t="str">
            <v>LI</v>
          </cell>
          <cell r="E10" t="str">
            <v>LI</v>
          </cell>
          <cell r="F10" t="str">
            <v>LI</v>
          </cell>
          <cell r="G10">
            <v>1</v>
          </cell>
          <cell r="H10">
            <v>1</v>
          </cell>
          <cell r="I10">
            <v>43951.77</v>
          </cell>
          <cell r="J10">
            <v>0.32700000000000001</v>
          </cell>
          <cell r="K10">
            <v>0.27100000000000002</v>
          </cell>
          <cell r="L10">
            <v>490</v>
          </cell>
          <cell r="M10">
            <v>0.77</v>
          </cell>
          <cell r="N10">
            <v>472</v>
          </cell>
          <cell r="O10">
            <v>0.76</v>
          </cell>
          <cell r="P10">
            <v>418</v>
          </cell>
          <cell r="Q10">
            <v>0.66300000000000003</v>
          </cell>
          <cell r="R10">
            <v>-0.01</v>
          </cell>
          <cell r="S10">
            <v>-9.7000000000000003E-2</v>
          </cell>
          <cell r="T10">
            <v>710</v>
          </cell>
          <cell r="U10">
            <v>858</v>
          </cell>
          <cell r="V10">
            <v>991</v>
          </cell>
          <cell r="W10">
            <v>0.17199999999999999</v>
          </cell>
          <cell r="X10">
            <v>0.155</v>
          </cell>
          <cell r="Y10">
            <v>4936</v>
          </cell>
          <cell r="Z10">
            <v>5198</v>
          </cell>
          <cell r="AA10">
            <v>5378</v>
          </cell>
          <cell r="AB10">
            <v>5.2999999999999999E-2</v>
          </cell>
          <cell r="AC10">
            <v>3.5000000000000003E-2</v>
          </cell>
          <cell r="AD10">
            <v>36810</v>
          </cell>
          <cell r="AE10">
            <v>42930</v>
          </cell>
          <cell r="AF10">
            <v>46156</v>
          </cell>
          <cell r="AG10">
            <v>0.16600000000000001</v>
          </cell>
          <cell r="AH10">
            <v>7.4999999999999997E-2</v>
          </cell>
          <cell r="AI10">
            <v>9.0999999999999998E-2</v>
          </cell>
          <cell r="AJ10">
            <v>0.158</v>
          </cell>
          <cell r="AK10">
            <v>0.17499999999999999</v>
          </cell>
          <cell r="AL10">
            <v>6.7000000000000004E-2</v>
          </cell>
          <cell r="AM10">
            <v>1.7000000000000001E-2</v>
          </cell>
          <cell r="AN10">
            <v>0.36299999999999999</v>
          </cell>
          <cell r="AO10">
            <v>0.36299999999999999</v>
          </cell>
          <cell r="AP10">
            <v>0.39800000000000002</v>
          </cell>
          <cell r="AQ10">
            <v>0</v>
          </cell>
          <cell r="AR10">
            <v>3.5000000000000003E-2</v>
          </cell>
          <cell r="AS10">
            <v>0.26800000000000002</v>
          </cell>
          <cell r="AT10">
            <v>0.40200000000000002</v>
          </cell>
          <cell r="AU10">
            <v>0.45700000000000002</v>
          </cell>
          <cell r="AV10">
            <v>0.13500000000000001</v>
          </cell>
          <cell r="AW10">
            <v>5.5E-2</v>
          </cell>
          <cell r="AX10">
            <v>0.54900000000000004</v>
          </cell>
          <cell r="AY10">
            <v>0.57999999999999996</v>
          </cell>
          <cell r="AZ10">
            <v>0.499</v>
          </cell>
          <cell r="BA10">
            <v>0.03</v>
          </cell>
          <cell r="BB10">
            <v>-8.1000000000000003E-2</v>
          </cell>
          <cell r="BC10">
            <v>0</v>
          </cell>
          <cell r="BD10">
            <v>0</v>
          </cell>
          <cell r="BE10">
            <v>1157</v>
          </cell>
          <cell r="BF10">
            <v>0.77100000000000002</v>
          </cell>
          <cell r="BG10">
            <v>1195</v>
          </cell>
          <cell r="BH10">
            <v>0.73099999999999998</v>
          </cell>
          <cell r="BI10">
            <v>1204</v>
          </cell>
          <cell r="BJ10">
            <v>0.69399999999999995</v>
          </cell>
          <cell r="BK10">
            <v>3.3000000000000002E-2</v>
          </cell>
          <cell r="BL10">
            <v>8.0000000000000002E-3</v>
          </cell>
          <cell r="BM10">
            <v>114100</v>
          </cell>
          <cell r="BN10">
            <v>178600</v>
          </cell>
          <cell r="BO10">
            <v>165800</v>
          </cell>
          <cell r="BP10">
            <v>0.736604260813428</v>
          </cell>
          <cell r="BQ10">
            <v>0.61164383561643831</v>
          </cell>
          <cell r="BR10">
            <v>0.58114265685243605</v>
          </cell>
          <cell r="BS10" t="str">
            <v>Lents</v>
          </cell>
          <cell r="BT10">
            <v>1143</v>
          </cell>
          <cell r="BU10">
            <v>1464</v>
          </cell>
          <cell r="BV10">
            <v>114556.181818</v>
          </cell>
          <cell r="BW10">
            <v>146596.538462</v>
          </cell>
          <cell r="BX10">
            <v>219201.77083299999</v>
          </cell>
          <cell r="BY10">
            <v>0.2796912059700436</v>
          </cell>
          <cell r="BZ10">
            <v>0.4952724882369603</v>
          </cell>
        </row>
        <row r="11">
          <cell r="A11">
            <v>41051000602</v>
          </cell>
          <cell r="B11" t="str">
            <v>LI_NL</v>
          </cell>
          <cell r="C11" t="str">
            <v>LI_NL</v>
          </cell>
          <cell r="D11" t="str">
            <v>LI</v>
          </cell>
          <cell r="E11" t="str">
            <v>LI</v>
          </cell>
          <cell r="F11" t="str">
            <v>LI</v>
          </cell>
          <cell r="G11">
            <v>0</v>
          </cell>
          <cell r="H11">
            <v>0</v>
          </cell>
          <cell r="I11">
            <v>39574</v>
          </cell>
          <cell r="J11">
            <v>0.34300000000000003</v>
          </cell>
          <cell r="K11">
            <v>0.311</v>
          </cell>
          <cell r="L11">
            <v>446</v>
          </cell>
          <cell r="M11">
            <v>0.64100000000000001</v>
          </cell>
          <cell r="N11">
            <v>460</v>
          </cell>
          <cell r="O11">
            <v>0.67200000000000004</v>
          </cell>
          <cell r="P11">
            <v>414</v>
          </cell>
          <cell r="Q11">
            <v>0.65300000000000002</v>
          </cell>
          <cell r="R11">
            <v>3.1E-2</v>
          </cell>
          <cell r="S11">
            <v>-1.9E-2</v>
          </cell>
          <cell r="T11">
            <v>656</v>
          </cell>
          <cell r="U11">
            <v>898</v>
          </cell>
          <cell r="V11">
            <v>905</v>
          </cell>
          <cell r="W11">
            <v>0.26900000000000002</v>
          </cell>
          <cell r="X11">
            <v>8.0000000000000002E-3</v>
          </cell>
          <cell r="Y11">
            <v>4759</v>
          </cell>
          <cell r="Z11">
            <v>5309</v>
          </cell>
          <cell r="AA11">
            <v>5812</v>
          </cell>
          <cell r="AB11">
            <v>0.11600000000000001</v>
          </cell>
          <cell r="AC11">
            <v>9.5000000000000001E-2</v>
          </cell>
          <cell r="AD11">
            <v>36518</v>
          </cell>
          <cell r="AE11">
            <v>40979</v>
          </cell>
          <cell r="AF11">
            <v>39043</v>
          </cell>
          <cell r="AG11">
            <v>0.122</v>
          </cell>
          <cell r="AH11">
            <v>-4.7E-2</v>
          </cell>
          <cell r="AI11">
            <v>0.08</v>
          </cell>
          <cell r="AJ11">
            <v>0.1</v>
          </cell>
          <cell r="AK11">
            <v>0.14399999999999999</v>
          </cell>
          <cell r="AL11">
            <v>0.02</v>
          </cell>
          <cell r="AM11">
            <v>4.3999999999999997E-2</v>
          </cell>
          <cell r="AN11">
            <v>0.38300000000000001</v>
          </cell>
          <cell r="AO11">
            <v>0.44500000000000001</v>
          </cell>
          <cell r="AP11">
            <v>0.36399999999999999</v>
          </cell>
          <cell r="AQ11">
            <v>6.2E-2</v>
          </cell>
          <cell r="AR11">
            <v>-8.1000000000000003E-2</v>
          </cell>
          <cell r="AS11">
            <v>0.26500000000000001</v>
          </cell>
          <cell r="AT11">
            <v>0.36699999999999999</v>
          </cell>
          <cell r="AU11">
            <v>0.434</v>
          </cell>
          <cell r="AV11">
            <v>0.10299999999999999</v>
          </cell>
          <cell r="AW11">
            <v>6.6000000000000003E-2</v>
          </cell>
          <cell r="AX11">
            <v>0.55200000000000005</v>
          </cell>
          <cell r="AY11">
            <v>0.63400000000000001</v>
          </cell>
          <cell r="AZ11">
            <v>0.57399999999999995</v>
          </cell>
          <cell r="BA11">
            <v>8.3000000000000004E-2</v>
          </cell>
          <cell r="BB11">
            <v>-0.06</v>
          </cell>
          <cell r="BC11">
            <v>17</v>
          </cell>
          <cell r="BD11">
            <v>12</v>
          </cell>
          <cell r="BE11">
            <v>1073</v>
          </cell>
          <cell r="BF11">
            <v>0.753</v>
          </cell>
          <cell r="BG11">
            <v>1170</v>
          </cell>
          <cell r="BH11">
            <v>0.78800000000000003</v>
          </cell>
          <cell r="BI11">
            <v>1180</v>
          </cell>
          <cell r="BJ11">
            <v>0.72399999999999998</v>
          </cell>
          <cell r="BK11">
            <v>0.09</v>
          </cell>
          <cell r="BL11">
            <v>8.9999999999999993E-3</v>
          </cell>
          <cell r="BM11">
            <v>114500</v>
          </cell>
          <cell r="BN11">
            <v>177100</v>
          </cell>
          <cell r="BO11">
            <v>168500</v>
          </cell>
          <cell r="BP11">
            <v>0.73918657198192383</v>
          </cell>
          <cell r="BQ11">
            <v>0.60650684931506849</v>
          </cell>
          <cell r="BR11">
            <v>0.59060637924991233</v>
          </cell>
          <cell r="BS11" t="str">
            <v>Lents</v>
          </cell>
          <cell r="BT11">
            <v>1143</v>
          </cell>
          <cell r="BU11">
            <v>1464</v>
          </cell>
          <cell r="BV11">
            <v>113910.714286</v>
          </cell>
          <cell r="BW11">
            <v>144332.216667</v>
          </cell>
          <cell r="BX11">
            <v>207211.64</v>
          </cell>
          <cell r="BY11">
            <v>0.2670644510631332</v>
          </cell>
          <cell r="BZ11">
            <v>0.43565757379084663</v>
          </cell>
        </row>
        <row r="12">
          <cell r="A12">
            <v>41051000701</v>
          </cell>
          <cell r="B12" t="str">
            <v>MH_NL</v>
          </cell>
          <cell r="C12" t="str">
            <v>LI_UG</v>
          </cell>
          <cell r="D12" t="str">
            <v>LI</v>
          </cell>
          <cell r="E12" t="str">
            <v>MH</v>
          </cell>
          <cell r="F12" t="str">
            <v>LI</v>
          </cell>
          <cell r="G12">
            <v>0</v>
          </cell>
          <cell r="H12">
            <v>0</v>
          </cell>
          <cell r="I12">
            <v>51861.22</v>
          </cell>
          <cell r="J12">
            <v>0.39</v>
          </cell>
          <cell r="K12">
            <v>0.39</v>
          </cell>
          <cell r="L12">
            <v>704</v>
          </cell>
          <cell r="M12">
            <v>0.89100000000000001</v>
          </cell>
          <cell r="N12">
            <v>744</v>
          </cell>
          <cell r="O12">
            <v>0.91300000000000003</v>
          </cell>
          <cell r="P12">
            <v>743</v>
          </cell>
          <cell r="Q12">
            <v>0.84499999999999997</v>
          </cell>
          <cell r="R12">
            <v>2.1999999999999999E-2</v>
          </cell>
          <cell r="S12">
            <v>-6.8000000000000005E-2</v>
          </cell>
          <cell r="T12">
            <v>643</v>
          </cell>
          <cell r="U12">
            <v>760</v>
          </cell>
          <cell r="V12">
            <v>934</v>
          </cell>
          <cell r="W12">
            <v>0.154</v>
          </cell>
          <cell r="X12">
            <v>0.22900000000000001</v>
          </cell>
          <cell r="Y12">
            <v>4396</v>
          </cell>
          <cell r="Z12">
            <v>4220</v>
          </cell>
          <cell r="AA12">
            <v>4803</v>
          </cell>
          <cell r="AB12">
            <v>-0.04</v>
          </cell>
          <cell r="AC12">
            <v>0.13800000000000001</v>
          </cell>
          <cell r="AD12">
            <v>39211</v>
          </cell>
          <cell r="AE12">
            <v>47958</v>
          </cell>
          <cell r="AF12">
            <v>53265</v>
          </cell>
          <cell r="AG12">
            <v>0.223</v>
          </cell>
          <cell r="AH12">
            <v>0.111</v>
          </cell>
          <cell r="AI12">
            <v>0.188</v>
          </cell>
          <cell r="AJ12">
            <v>0.31</v>
          </cell>
          <cell r="AK12">
            <v>0.376</v>
          </cell>
          <cell r="AL12">
            <v>0.122</v>
          </cell>
          <cell r="AM12">
            <v>6.6000000000000003E-2</v>
          </cell>
          <cell r="AN12">
            <v>0.40400000000000003</v>
          </cell>
          <cell r="AO12">
            <v>0.38200000000000001</v>
          </cell>
          <cell r="AP12">
            <v>0.47199999999999998</v>
          </cell>
          <cell r="AQ12">
            <v>-2.1999999999999999E-2</v>
          </cell>
          <cell r="AR12">
            <v>0.09</v>
          </cell>
          <cell r="AS12">
            <v>0.22900000000000001</v>
          </cell>
          <cell r="AT12">
            <v>0.3</v>
          </cell>
          <cell r="AU12">
            <v>0.26800000000000002</v>
          </cell>
          <cell r="AV12">
            <v>7.0999999999999994E-2</v>
          </cell>
          <cell r="AW12">
            <v>-3.2000000000000001E-2</v>
          </cell>
          <cell r="AX12">
            <v>0.48899999999999999</v>
          </cell>
          <cell r="AY12">
            <v>0.45400000000000001</v>
          </cell>
          <cell r="AZ12">
            <v>0.44400000000000001</v>
          </cell>
          <cell r="BA12">
            <v>-3.5000000000000003E-2</v>
          </cell>
          <cell r="BB12">
            <v>-8.9999999999999993E-3</v>
          </cell>
          <cell r="BC12">
            <v>0</v>
          </cell>
          <cell r="BD12">
            <v>0</v>
          </cell>
          <cell r="BE12">
            <v>840</v>
          </cell>
          <cell r="BF12">
            <v>0.58899999999999997</v>
          </cell>
          <cell r="BG12">
            <v>765</v>
          </cell>
          <cell r="BH12">
            <v>0.49399999999999999</v>
          </cell>
          <cell r="BI12">
            <v>759</v>
          </cell>
          <cell r="BJ12">
            <v>0.48799999999999999</v>
          </cell>
          <cell r="BK12">
            <v>-8.8999999999999996E-2</v>
          </cell>
          <cell r="BL12">
            <v>-8.0000000000000002E-3</v>
          </cell>
          <cell r="BM12">
            <v>143900</v>
          </cell>
          <cell r="BN12">
            <v>258500</v>
          </cell>
          <cell r="BO12">
            <v>277900</v>
          </cell>
          <cell r="BP12">
            <v>0.92898644286636545</v>
          </cell>
          <cell r="BQ12">
            <v>0.88527397260273977</v>
          </cell>
          <cell r="BR12">
            <v>0.97406239046617593</v>
          </cell>
          <cell r="BS12" t="str">
            <v>South Tabor</v>
          </cell>
          <cell r="BT12">
            <v>1230</v>
          </cell>
          <cell r="BU12">
            <v>1778</v>
          </cell>
          <cell r="BV12">
            <v>141346.16470600001</v>
          </cell>
          <cell r="BW12">
            <v>239737.22222200001</v>
          </cell>
          <cell r="BX12">
            <v>340935.97752800002</v>
          </cell>
          <cell r="BY12">
            <v>0.69609994527020513</v>
          </cell>
          <cell r="BZ12">
            <v>0.42212366677164781</v>
          </cell>
        </row>
        <row r="13">
          <cell r="A13">
            <v>41051000702</v>
          </cell>
          <cell r="B13" t="str">
            <v>LI_AtRisk</v>
          </cell>
          <cell r="C13" t="str">
            <v>LI_AG</v>
          </cell>
          <cell r="D13" t="str">
            <v>MH</v>
          </cell>
          <cell r="E13" t="str">
            <v>LI</v>
          </cell>
          <cell r="F13" t="str">
            <v>LI</v>
          </cell>
          <cell r="G13">
            <v>0</v>
          </cell>
          <cell r="H13">
            <v>0</v>
          </cell>
          <cell r="I13">
            <v>47573.82</v>
          </cell>
          <cell r="J13">
            <v>0.505</v>
          </cell>
          <cell r="K13">
            <v>0.375</v>
          </cell>
          <cell r="L13">
            <v>499</v>
          </cell>
          <cell r="M13">
            <v>0.89100000000000001</v>
          </cell>
          <cell r="N13">
            <v>680</v>
          </cell>
          <cell r="O13">
            <v>0.875</v>
          </cell>
          <cell r="P13">
            <v>763</v>
          </cell>
          <cell r="Q13">
            <v>0.82399999999999995</v>
          </cell>
          <cell r="R13">
            <v>-1.6E-2</v>
          </cell>
          <cell r="S13">
            <v>-5.0999999999999997E-2</v>
          </cell>
          <cell r="T13">
            <v>733</v>
          </cell>
          <cell r="U13">
            <v>1015</v>
          </cell>
          <cell r="V13">
            <v>1075</v>
          </cell>
          <cell r="W13">
            <v>0.27800000000000002</v>
          </cell>
          <cell r="X13">
            <v>5.8999999999999997E-2</v>
          </cell>
          <cell r="Y13">
            <v>4923</v>
          </cell>
          <cell r="Z13">
            <v>4723</v>
          </cell>
          <cell r="AA13">
            <v>4515</v>
          </cell>
          <cell r="AB13">
            <v>-4.1000000000000002E-2</v>
          </cell>
          <cell r="AC13">
            <v>-4.3999999999999997E-2</v>
          </cell>
          <cell r="AD13">
            <v>43000</v>
          </cell>
          <cell r="AE13">
            <v>39053</v>
          </cell>
          <cell r="AF13">
            <v>51203</v>
          </cell>
          <cell r="AG13">
            <v>-9.1999999999999998E-2</v>
          </cell>
          <cell r="AH13">
            <v>0.311</v>
          </cell>
          <cell r="AI13">
            <v>0.16500000000000001</v>
          </cell>
          <cell r="AJ13">
            <v>0.30599999999999999</v>
          </cell>
          <cell r="AK13">
            <v>0.36199999999999999</v>
          </cell>
          <cell r="AL13">
            <v>0.14099999999999999</v>
          </cell>
          <cell r="AM13">
            <v>5.6000000000000001E-2</v>
          </cell>
          <cell r="AN13">
            <v>0.36199999999999999</v>
          </cell>
          <cell r="AO13">
            <v>0.38200000000000001</v>
          </cell>
          <cell r="AP13">
            <v>0.41499999999999998</v>
          </cell>
          <cell r="AQ13">
            <v>0.02</v>
          </cell>
          <cell r="AR13">
            <v>3.3000000000000002E-2</v>
          </cell>
          <cell r="AS13">
            <v>0.252</v>
          </cell>
          <cell r="AT13">
            <v>0.32</v>
          </cell>
          <cell r="AU13">
            <v>0.32700000000000001</v>
          </cell>
          <cell r="AV13">
            <v>6.8000000000000005E-2</v>
          </cell>
          <cell r="AW13">
            <v>7.0000000000000001E-3</v>
          </cell>
          <cell r="AX13">
            <v>0.436</v>
          </cell>
          <cell r="AY13">
            <v>0.57799999999999996</v>
          </cell>
          <cell r="AZ13">
            <v>0.46800000000000003</v>
          </cell>
          <cell r="BA13">
            <v>0.14199999999999999</v>
          </cell>
          <cell r="BB13">
            <v>-0.11</v>
          </cell>
          <cell r="BC13">
            <v>0</v>
          </cell>
          <cell r="BD13">
            <v>6</v>
          </cell>
          <cell r="BE13">
            <v>1093</v>
          </cell>
          <cell r="BF13">
            <v>0.67700000000000005</v>
          </cell>
          <cell r="BG13">
            <v>830</v>
          </cell>
          <cell r="BH13">
            <v>0.49299999999999999</v>
          </cell>
          <cell r="BI13">
            <v>1000</v>
          </cell>
          <cell r="BJ13">
            <v>0.54800000000000004</v>
          </cell>
          <cell r="BK13">
            <v>-0.24099999999999999</v>
          </cell>
          <cell r="BL13">
            <v>0.20499999999999999</v>
          </cell>
          <cell r="BM13">
            <v>120300</v>
          </cell>
          <cell r="BN13">
            <v>233500</v>
          </cell>
          <cell r="BO13">
            <v>217000</v>
          </cell>
          <cell r="BP13">
            <v>0.77663008392511301</v>
          </cell>
          <cell r="BQ13">
            <v>0.79965753424657537</v>
          </cell>
          <cell r="BR13">
            <v>0.76060287416754291</v>
          </cell>
          <cell r="BS13" t="str">
            <v>Foster-Powell</v>
          </cell>
          <cell r="BT13">
            <v>1209</v>
          </cell>
          <cell r="BU13">
            <v>1593</v>
          </cell>
          <cell r="BV13">
            <v>121967.43038000001</v>
          </cell>
          <cell r="BW13">
            <v>195979.692308</v>
          </cell>
          <cell r="BX13">
            <v>290294.68041199999</v>
          </cell>
          <cell r="BY13">
            <v>0.60681988377887797</v>
          </cell>
          <cell r="BZ13">
            <v>0.48124878140830718</v>
          </cell>
        </row>
        <row r="14">
          <cell r="A14">
            <v>41051000801</v>
          </cell>
          <cell r="B14" t="str">
            <v>LI_AtRisk</v>
          </cell>
          <cell r="C14" t="str">
            <v>MH_AtRisk</v>
          </cell>
          <cell r="D14" t="str">
            <v>MH</v>
          </cell>
          <cell r="E14" t="str">
            <v>LI</v>
          </cell>
          <cell r="F14" t="str">
            <v>MH</v>
          </cell>
          <cell r="G14">
            <v>0</v>
          </cell>
          <cell r="H14">
            <v>0</v>
          </cell>
          <cell r="I14">
            <v>67557.39</v>
          </cell>
          <cell r="J14">
            <v>0.63900000000000001</v>
          </cell>
          <cell r="K14">
            <v>0.57499999999999996</v>
          </cell>
          <cell r="L14">
            <v>583</v>
          </cell>
          <cell r="M14">
            <v>0.80400000000000005</v>
          </cell>
          <cell r="N14">
            <v>628</v>
          </cell>
          <cell r="O14">
            <v>0.73599999999999999</v>
          </cell>
          <cell r="P14">
            <v>612</v>
          </cell>
          <cell r="Q14">
            <v>0.65700000000000003</v>
          </cell>
          <cell r="R14">
            <v>-6.8000000000000005E-2</v>
          </cell>
          <cell r="S14">
            <v>-0.08</v>
          </cell>
          <cell r="T14">
            <v>607</v>
          </cell>
          <cell r="U14">
            <v>728</v>
          </cell>
          <cell r="V14">
            <v>1018</v>
          </cell>
          <cell r="W14">
            <v>0.16600000000000001</v>
          </cell>
          <cell r="X14">
            <v>0.39800000000000002</v>
          </cell>
          <cell r="Y14">
            <v>4556</v>
          </cell>
          <cell r="Z14">
            <v>4505</v>
          </cell>
          <cell r="AA14">
            <v>4598</v>
          </cell>
          <cell r="AB14">
            <v>-1.0999999999999999E-2</v>
          </cell>
          <cell r="AC14">
            <v>2.1000000000000001E-2</v>
          </cell>
          <cell r="AD14">
            <v>40516</v>
          </cell>
          <cell r="AE14">
            <v>53402</v>
          </cell>
          <cell r="AF14">
            <v>61719</v>
          </cell>
          <cell r="AG14">
            <v>0.318</v>
          </cell>
          <cell r="AH14">
            <v>0.156</v>
          </cell>
          <cell r="AI14">
            <v>0.317</v>
          </cell>
          <cell r="AJ14">
            <v>0.44900000000000001</v>
          </cell>
          <cell r="AK14">
            <v>0.51500000000000001</v>
          </cell>
          <cell r="AL14">
            <v>0.13200000000000001</v>
          </cell>
          <cell r="AM14">
            <v>6.6000000000000003E-2</v>
          </cell>
          <cell r="AN14">
            <v>0.39600000000000002</v>
          </cell>
          <cell r="AO14">
            <v>0.45700000000000002</v>
          </cell>
          <cell r="AP14">
            <v>0.42199999999999999</v>
          </cell>
          <cell r="AQ14">
            <v>6.0999999999999999E-2</v>
          </cell>
          <cell r="AR14">
            <v>-3.5000000000000003E-2</v>
          </cell>
          <cell r="AS14">
            <v>0.182</v>
          </cell>
          <cell r="AT14">
            <v>0.23699999999999999</v>
          </cell>
          <cell r="AU14">
            <v>0.154</v>
          </cell>
          <cell r="AV14">
            <v>5.5E-2</v>
          </cell>
          <cell r="AW14">
            <v>-8.3000000000000004E-2</v>
          </cell>
          <cell r="AX14">
            <v>0.45300000000000001</v>
          </cell>
          <cell r="AY14">
            <v>0.46800000000000003</v>
          </cell>
          <cell r="AZ14">
            <v>0.29399999999999998</v>
          </cell>
          <cell r="BA14">
            <v>1.4E-2</v>
          </cell>
          <cell r="BB14">
            <v>-0.17399999999999999</v>
          </cell>
          <cell r="BC14">
            <v>6</v>
          </cell>
          <cell r="BD14">
            <v>22</v>
          </cell>
          <cell r="BE14">
            <v>845</v>
          </cell>
          <cell r="BF14">
            <v>0.54200000000000004</v>
          </cell>
          <cell r="BG14">
            <v>850</v>
          </cell>
          <cell r="BH14">
            <v>0.52100000000000002</v>
          </cell>
          <cell r="BI14">
            <v>730</v>
          </cell>
          <cell r="BJ14">
            <v>0.43099999999999999</v>
          </cell>
          <cell r="BK14">
            <v>6.0000000000000001E-3</v>
          </cell>
          <cell r="BL14">
            <v>-0.14099999999999999</v>
          </cell>
          <cell r="BM14">
            <v>148000</v>
          </cell>
          <cell r="BN14">
            <v>298200</v>
          </cell>
          <cell r="BO14">
            <v>287300</v>
          </cell>
          <cell r="BP14">
            <v>0.95545513234344737</v>
          </cell>
          <cell r="BQ14">
            <v>1.0212328767123289</v>
          </cell>
          <cell r="BR14">
            <v>1.0070101647388714</v>
          </cell>
          <cell r="BS14" t="str">
            <v>Richmond</v>
          </cell>
          <cell r="BT14">
            <v>1302</v>
          </cell>
          <cell r="BU14">
            <v>2233</v>
          </cell>
          <cell r="BV14">
            <v>151178.62857100001</v>
          </cell>
          <cell r="BW14">
            <v>284485.83333300002</v>
          </cell>
          <cell r="BX14">
            <v>433599.01087</v>
          </cell>
          <cell r="BY14">
            <v>0.88178604358348966</v>
          </cell>
          <cell r="BZ14">
            <v>0.52414974689603655</v>
          </cell>
        </row>
        <row r="15">
          <cell r="A15">
            <v>41051000802</v>
          </cell>
          <cell r="B15" t="str">
            <v>LI_AG</v>
          </cell>
          <cell r="C15" t="str">
            <v>LI_UG</v>
          </cell>
          <cell r="D15" t="str">
            <v>LI</v>
          </cell>
          <cell r="E15" t="str">
            <v>LI</v>
          </cell>
          <cell r="F15" t="str">
            <v>LI</v>
          </cell>
          <cell r="G15">
            <v>0</v>
          </cell>
          <cell r="H15">
            <v>0</v>
          </cell>
          <cell r="I15">
            <v>62109.91</v>
          </cell>
          <cell r="J15">
            <v>0.47099999999999997</v>
          </cell>
          <cell r="K15">
            <v>0.36799999999999999</v>
          </cell>
          <cell r="L15">
            <v>797</v>
          </cell>
          <cell r="M15">
            <v>0.84199999999999997</v>
          </cell>
          <cell r="N15">
            <v>579</v>
          </cell>
          <cell r="O15">
            <v>0.85699999999999998</v>
          </cell>
          <cell r="P15">
            <v>711</v>
          </cell>
          <cell r="Q15">
            <v>0.79100000000000004</v>
          </cell>
          <cell r="R15">
            <v>1.4999999999999999E-2</v>
          </cell>
          <cell r="S15">
            <v>-6.6000000000000003E-2</v>
          </cell>
          <cell r="T15">
            <v>623</v>
          </cell>
          <cell r="U15">
            <v>731</v>
          </cell>
          <cell r="V15">
            <v>926</v>
          </cell>
          <cell r="W15">
            <v>0.14799999999999999</v>
          </cell>
          <cell r="X15">
            <v>0.26700000000000002</v>
          </cell>
          <cell r="Y15">
            <v>4600</v>
          </cell>
          <cell r="Z15">
            <v>4395</v>
          </cell>
          <cell r="AA15">
            <v>4635</v>
          </cell>
          <cell r="AB15">
            <v>-4.4999999999999998E-2</v>
          </cell>
          <cell r="AC15">
            <v>5.5E-2</v>
          </cell>
          <cell r="AD15">
            <v>35530</v>
          </cell>
          <cell r="AE15">
            <v>45842</v>
          </cell>
          <cell r="AF15">
            <v>53194</v>
          </cell>
          <cell r="AG15">
            <v>0.28999999999999998</v>
          </cell>
          <cell r="AH15">
            <v>0.16</v>
          </cell>
          <cell r="AI15">
            <v>0.20699999999999999</v>
          </cell>
          <cell r="AJ15">
            <v>0.35599999999999998</v>
          </cell>
          <cell r="AK15">
            <v>0.40799999999999997</v>
          </cell>
          <cell r="AL15">
            <v>0.14899999999999999</v>
          </cell>
          <cell r="AM15">
            <v>5.1999999999999998E-2</v>
          </cell>
          <cell r="AN15">
            <v>0.53500000000000003</v>
          </cell>
          <cell r="AO15">
            <v>0.54600000000000004</v>
          </cell>
          <cell r="AP15">
            <v>0.61099999999999999</v>
          </cell>
          <cell r="AQ15">
            <v>1.0999999999999999E-2</v>
          </cell>
          <cell r="AR15">
            <v>6.5000000000000002E-2</v>
          </cell>
          <cell r="AS15">
            <v>0.217</v>
          </cell>
          <cell r="AT15">
            <v>0.317</v>
          </cell>
          <cell r="AU15">
            <v>0.254</v>
          </cell>
          <cell r="AV15">
            <v>0.1</v>
          </cell>
          <cell r="AW15">
            <v>-6.3E-2</v>
          </cell>
          <cell r="AX15">
            <v>0.54100000000000004</v>
          </cell>
          <cell r="AY15">
            <v>0.52400000000000002</v>
          </cell>
          <cell r="AZ15">
            <v>0.47899999999999998</v>
          </cell>
          <cell r="BA15">
            <v>-1.7000000000000001E-2</v>
          </cell>
          <cell r="BB15">
            <v>-4.4999999999999998E-2</v>
          </cell>
          <cell r="BC15">
            <v>10</v>
          </cell>
          <cell r="BD15">
            <v>0</v>
          </cell>
          <cell r="BE15">
            <v>1216</v>
          </cell>
          <cell r="BF15">
            <v>0.67900000000000005</v>
          </cell>
          <cell r="BG15">
            <v>930</v>
          </cell>
          <cell r="BH15">
            <v>0.54900000000000004</v>
          </cell>
          <cell r="BI15">
            <v>1190</v>
          </cell>
          <cell r="BJ15">
            <v>0.628</v>
          </cell>
          <cell r="BK15">
            <v>-0.23499999999999999</v>
          </cell>
          <cell r="BL15">
            <v>0.28000000000000003</v>
          </cell>
          <cell r="BM15">
            <v>135400</v>
          </cell>
          <cell r="BN15">
            <v>249300</v>
          </cell>
          <cell r="BO15">
            <v>241400</v>
          </cell>
          <cell r="BP15">
            <v>0.8741123305358296</v>
          </cell>
          <cell r="BQ15">
            <v>0.85376712328767124</v>
          </cell>
          <cell r="BR15">
            <v>0.8461268839817736</v>
          </cell>
          <cell r="BS15" t="str">
            <v>Creston-Kenilworth</v>
          </cell>
          <cell r="BT15">
            <v>1237</v>
          </cell>
          <cell r="BU15">
            <v>1771</v>
          </cell>
          <cell r="BV15">
            <v>132323.76250000001</v>
          </cell>
          <cell r="BW15">
            <v>258024.653846</v>
          </cell>
          <cell r="BX15">
            <v>363382.38636399998</v>
          </cell>
          <cell r="BY15">
            <v>0.94994949486869362</v>
          </cell>
          <cell r="BZ15">
            <v>0.40832428586797725</v>
          </cell>
        </row>
        <row r="16">
          <cell r="A16">
            <v>41051000901</v>
          </cell>
          <cell r="B16" t="str">
            <v>LI_AtRisk</v>
          </cell>
          <cell r="C16" t="str">
            <v>MH_AtRisk</v>
          </cell>
          <cell r="D16" t="str">
            <v>MH</v>
          </cell>
          <cell r="E16" t="str">
            <v>LI</v>
          </cell>
          <cell r="F16" t="str">
            <v>MH</v>
          </cell>
          <cell r="G16">
            <v>0</v>
          </cell>
          <cell r="H16">
            <v>0</v>
          </cell>
          <cell r="I16">
            <v>81035.06</v>
          </cell>
          <cell r="J16">
            <v>0.60599999999999998</v>
          </cell>
          <cell r="K16">
            <v>0.69499999999999995</v>
          </cell>
          <cell r="L16">
            <v>530</v>
          </cell>
          <cell r="M16">
            <v>0.81699999999999995</v>
          </cell>
          <cell r="N16">
            <v>416</v>
          </cell>
          <cell r="O16">
            <v>0.77200000000000002</v>
          </cell>
          <cell r="P16">
            <v>471</v>
          </cell>
          <cell r="Q16">
            <v>0.63800000000000001</v>
          </cell>
          <cell r="R16">
            <v>-4.4999999999999998E-2</v>
          </cell>
          <cell r="S16">
            <v>-0.13400000000000001</v>
          </cell>
          <cell r="T16">
            <v>648</v>
          </cell>
          <cell r="U16">
            <v>833</v>
          </cell>
          <cell r="V16">
            <v>1109</v>
          </cell>
          <cell r="W16">
            <v>0.222</v>
          </cell>
          <cell r="X16">
            <v>0.33100000000000002</v>
          </cell>
          <cell r="Y16">
            <v>3788</v>
          </cell>
          <cell r="Z16">
            <v>3542</v>
          </cell>
          <cell r="AA16">
            <v>3922</v>
          </cell>
          <cell r="AB16">
            <v>-6.5000000000000002E-2</v>
          </cell>
          <cell r="AC16">
            <v>0.107</v>
          </cell>
          <cell r="AD16">
            <v>40639</v>
          </cell>
          <cell r="AE16">
            <v>47016</v>
          </cell>
          <cell r="AF16">
            <v>63462</v>
          </cell>
          <cell r="AG16">
            <v>0.157</v>
          </cell>
          <cell r="AH16">
            <v>0.35</v>
          </cell>
          <cell r="AI16">
            <v>0.45200000000000001</v>
          </cell>
          <cell r="AJ16">
            <v>0.56699999999999995</v>
          </cell>
          <cell r="AK16">
            <v>0.60399999999999998</v>
          </cell>
          <cell r="AL16">
            <v>0.115</v>
          </cell>
          <cell r="AM16">
            <v>3.6999999999999998E-2</v>
          </cell>
          <cell r="AN16">
            <v>0.46400000000000002</v>
          </cell>
          <cell r="AO16">
            <v>0.436</v>
          </cell>
          <cell r="AP16">
            <v>0.47399999999999998</v>
          </cell>
          <cell r="AQ16">
            <v>-2.8000000000000001E-2</v>
          </cell>
          <cell r="AR16">
            <v>3.7999999999999999E-2</v>
          </cell>
          <cell r="AS16">
            <v>0.14499999999999999</v>
          </cell>
          <cell r="AT16">
            <v>0.13400000000000001</v>
          </cell>
          <cell r="AU16">
            <v>0.16800000000000001</v>
          </cell>
          <cell r="AV16">
            <v>-1.0999999999999999E-2</v>
          </cell>
          <cell r="AW16">
            <v>3.4000000000000002E-2</v>
          </cell>
          <cell r="AX16">
            <v>0.45900000000000002</v>
          </cell>
          <cell r="AY16">
            <v>0.497</v>
          </cell>
          <cell r="AZ16">
            <v>0.38</v>
          </cell>
          <cell r="BA16">
            <v>3.7999999999999999E-2</v>
          </cell>
          <cell r="BB16">
            <v>-0.11700000000000001</v>
          </cell>
          <cell r="BC16">
            <v>26</v>
          </cell>
          <cell r="BD16">
            <v>28</v>
          </cell>
          <cell r="BE16">
            <v>783</v>
          </cell>
          <cell r="BF16">
            <v>0.54800000000000004</v>
          </cell>
          <cell r="BG16">
            <v>775</v>
          </cell>
          <cell r="BH16">
            <v>0.502</v>
          </cell>
          <cell r="BI16">
            <v>595</v>
          </cell>
          <cell r="BJ16">
            <v>0.41199999999999998</v>
          </cell>
          <cell r="BK16">
            <v>-0.01</v>
          </cell>
          <cell r="BL16">
            <v>-0.23200000000000001</v>
          </cell>
          <cell r="BM16">
            <v>161600</v>
          </cell>
          <cell r="BN16">
            <v>363700</v>
          </cell>
          <cell r="BO16">
            <v>371600</v>
          </cell>
          <cell r="BP16">
            <v>1.0432537120723047</v>
          </cell>
          <cell r="BQ16">
            <v>1.2455479452054794</v>
          </cell>
          <cell r="BR16">
            <v>1.3024886084822993</v>
          </cell>
          <cell r="BS16" t="str">
            <v>Richmond</v>
          </cell>
          <cell r="BT16">
            <v>1302</v>
          </cell>
          <cell r="BU16">
            <v>2233</v>
          </cell>
          <cell r="BV16">
            <v>177187.01923100001</v>
          </cell>
          <cell r="BW16">
            <v>304533.34285700001</v>
          </cell>
          <cell r="BX16">
            <v>503785.328767</v>
          </cell>
          <cell r="BY16">
            <v>0.71871136033942573</v>
          </cell>
          <cell r="BZ16">
            <v>0.65428627302581743</v>
          </cell>
        </row>
        <row r="17">
          <cell r="A17">
            <v>41051000902</v>
          </cell>
          <cell r="B17" t="str">
            <v>LI_AtRisk</v>
          </cell>
          <cell r="C17" t="str">
            <v>LI_NL</v>
          </cell>
          <cell r="D17" t="str">
            <v>LI</v>
          </cell>
          <cell r="E17" t="str">
            <v>LI</v>
          </cell>
          <cell r="F17" t="str">
            <v>LI</v>
          </cell>
          <cell r="G17">
            <v>0</v>
          </cell>
          <cell r="H17">
            <v>0</v>
          </cell>
          <cell r="I17">
            <v>55421.33</v>
          </cell>
          <cell r="J17">
            <v>0.46200000000000002</v>
          </cell>
          <cell r="K17">
            <v>0.27700000000000002</v>
          </cell>
          <cell r="L17">
            <v>946</v>
          </cell>
          <cell r="M17">
            <v>0.82499999999999996</v>
          </cell>
          <cell r="N17">
            <v>990</v>
          </cell>
          <cell r="O17">
            <v>0.83499999999999996</v>
          </cell>
          <cell r="P17">
            <v>923</v>
          </cell>
          <cell r="Q17">
            <v>0.85499999999999998</v>
          </cell>
          <cell r="R17">
            <v>1.0999999999999999E-2</v>
          </cell>
          <cell r="S17">
            <v>1.9E-2</v>
          </cell>
          <cell r="T17">
            <v>605</v>
          </cell>
          <cell r="U17">
            <v>765</v>
          </cell>
          <cell r="V17">
            <v>862</v>
          </cell>
          <cell r="W17">
            <v>0.20899999999999999</v>
          </cell>
          <cell r="X17">
            <v>0.127</v>
          </cell>
          <cell r="Y17">
            <v>4458</v>
          </cell>
          <cell r="Z17">
            <v>4431</v>
          </cell>
          <cell r="AA17">
            <v>4547</v>
          </cell>
          <cell r="AB17">
            <v>-6.0000000000000001E-3</v>
          </cell>
          <cell r="AC17">
            <v>2.5999999999999999E-2</v>
          </cell>
          <cell r="AD17">
            <v>31960</v>
          </cell>
          <cell r="AE17">
            <v>38452</v>
          </cell>
          <cell r="AF17">
            <v>35278</v>
          </cell>
          <cell r="AG17">
            <v>0.20300000000000001</v>
          </cell>
          <cell r="AH17">
            <v>-8.3000000000000004E-2</v>
          </cell>
          <cell r="AI17">
            <v>0.20499999999999999</v>
          </cell>
          <cell r="AJ17">
            <v>0.30499999999999999</v>
          </cell>
          <cell r="AK17">
            <v>0.32800000000000001</v>
          </cell>
          <cell r="AL17">
            <v>0.1</v>
          </cell>
          <cell r="AM17">
            <v>2.3E-2</v>
          </cell>
          <cell r="AN17">
            <v>0.69299999999999995</v>
          </cell>
          <cell r="AO17">
            <v>0.67900000000000005</v>
          </cell>
          <cell r="AP17">
            <v>0.71699999999999997</v>
          </cell>
          <cell r="AQ17">
            <v>-1.4E-2</v>
          </cell>
          <cell r="AR17">
            <v>3.7999999999999999E-2</v>
          </cell>
          <cell r="AS17">
            <v>0.23300000000000001</v>
          </cell>
          <cell r="AT17">
            <v>0.313</v>
          </cell>
          <cell r="AU17">
            <v>0.32500000000000001</v>
          </cell>
          <cell r="AV17">
            <v>0.08</v>
          </cell>
          <cell r="AW17">
            <v>1.2E-2</v>
          </cell>
          <cell r="AX17">
            <v>0.56299999999999994</v>
          </cell>
          <cell r="AY17">
            <v>0.57699999999999996</v>
          </cell>
          <cell r="AZ17">
            <v>0.53900000000000003</v>
          </cell>
          <cell r="BA17">
            <v>1.4E-2</v>
          </cell>
          <cell r="BB17">
            <v>-3.7999999999999999E-2</v>
          </cell>
          <cell r="BC17">
            <v>11</v>
          </cell>
          <cell r="BD17">
            <v>17</v>
          </cell>
          <cell r="BE17">
            <v>1365</v>
          </cell>
          <cell r="BF17">
            <v>0.78900000000000003</v>
          </cell>
          <cell r="BG17">
            <v>1305</v>
          </cell>
          <cell r="BH17">
            <v>0.72499999999999998</v>
          </cell>
          <cell r="BI17">
            <v>1255</v>
          </cell>
          <cell r="BJ17">
            <v>0.69</v>
          </cell>
          <cell r="BK17">
            <v>-4.3999999999999997E-2</v>
          </cell>
          <cell r="BL17">
            <v>-3.7999999999999999E-2</v>
          </cell>
          <cell r="BM17">
            <v>139500</v>
          </cell>
          <cell r="BN17">
            <v>288100</v>
          </cell>
          <cell r="BO17">
            <v>263600</v>
          </cell>
          <cell r="BP17">
            <v>0.90058102001291152</v>
          </cell>
          <cell r="BQ17">
            <v>0.98664383561643831</v>
          </cell>
          <cell r="BR17">
            <v>0.9239397125832457</v>
          </cell>
          <cell r="BS17" t="str">
            <v>Creston-Kenilworth</v>
          </cell>
          <cell r="BT17">
            <v>1237</v>
          </cell>
          <cell r="BU17">
            <v>1771</v>
          </cell>
          <cell r="BV17">
            <v>136656.94444399999</v>
          </cell>
          <cell r="BW17">
            <v>243693.10344800001</v>
          </cell>
          <cell r="BX17">
            <v>392657.29230799997</v>
          </cell>
          <cell r="BY17">
            <v>0.78324712614851311</v>
          </cell>
          <cell r="BZ17">
            <v>0.61127781932403513</v>
          </cell>
        </row>
        <row r="18">
          <cell r="A18">
            <v>41051001000</v>
          </cell>
          <cell r="B18" t="str">
            <v>LI_AtRisk</v>
          </cell>
          <cell r="C18" t="str">
            <v>MH_AtRisk</v>
          </cell>
          <cell r="D18" t="str">
            <v>LI</v>
          </cell>
          <cell r="E18" t="str">
            <v>LI</v>
          </cell>
          <cell r="F18" t="str">
            <v>MH</v>
          </cell>
          <cell r="G18">
            <v>1</v>
          </cell>
          <cell r="H18">
            <v>1</v>
          </cell>
          <cell r="I18">
            <v>135360.43</v>
          </cell>
          <cell r="J18">
            <v>0.55100000000000005</v>
          </cell>
          <cell r="K18">
            <v>0.495</v>
          </cell>
          <cell r="L18">
            <v>1200</v>
          </cell>
          <cell r="M18">
            <v>0.82</v>
          </cell>
          <cell r="N18">
            <v>1103</v>
          </cell>
          <cell r="O18">
            <v>0.79400000000000004</v>
          </cell>
          <cell r="P18">
            <v>991</v>
          </cell>
          <cell r="Q18">
            <v>0.747</v>
          </cell>
          <cell r="R18">
            <v>-2.5999999999999999E-2</v>
          </cell>
          <cell r="S18">
            <v>-4.7E-2</v>
          </cell>
          <cell r="T18">
            <v>626</v>
          </cell>
          <cell r="U18">
            <v>817</v>
          </cell>
          <cell r="V18">
            <v>952</v>
          </cell>
          <cell r="W18">
            <v>0.23400000000000001</v>
          </cell>
          <cell r="X18">
            <v>0.16500000000000001</v>
          </cell>
          <cell r="Y18">
            <v>5213</v>
          </cell>
          <cell r="Z18">
            <v>5304</v>
          </cell>
          <cell r="AA18">
            <v>5394</v>
          </cell>
          <cell r="AB18">
            <v>1.7000000000000001E-2</v>
          </cell>
          <cell r="AC18">
            <v>1.7000000000000001E-2</v>
          </cell>
          <cell r="AD18">
            <v>37969</v>
          </cell>
          <cell r="AE18">
            <v>42692</v>
          </cell>
          <cell r="AF18">
            <v>53137</v>
          </cell>
          <cell r="AG18">
            <v>0.124</v>
          </cell>
          <cell r="AH18">
            <v>0.245</v>
          </cell>
          <cell r="AI18">
            <v>0.35799999999999998</v>
          </cell>
          <cell r="AJ18">
            <v>0.442</v>
          </cell>
          <cell r="AK18">
            <v>0.504</v>
          </cell>
          <cell r="AL18">
            <v>8.4000000000000005E-2</v>
          </cell>
          <cell r="AM18">
            <v>6.2E-2</v>
          </cell>
          <cell r="AN18">
            <v>0.59</v>
          </cell>
          <cell r="AO18">
            <v>0.57899999999999996</v>
          </cell>
          <cell r="AP18">
            <v>0.63</v>
          </cell>
          <cell r="AQ18">
            <v>-1.0999999999999999E-2</v>
          </cell>
          <cell r="AR18">
            <v>5.0999999999999997E-2</v>
          </cell>
          <cell r="AS18">
            <v>0.16700000000000001</v>
          </cell>
          <cell r="AT18">
            <v>0.13900000000000001</v>
          </cell>
          <cell r="AU18">
            <v>0.17599999999999999</v>
          </cell>
          <cell r="AV18">
            <v>-2.8000000000000001E-2</v>
          </cell>
          <cell r="AW18">
            <v>3.7999999999999999E-2</v>
          </cell>
          <cell r="AX18">
            <v>0.47799999999999998</v>
          </cell>
          <cell r="AY18">
            <v>0.48199999999999998</v>
          </cell>
          <cell r="AZ18">
            <v>0.40300000000000002</v>
          </cell>
          <cell r="BA18">
            <v>4.0000000000000001E-3</v>
          </cell>
          <cell r="BB18">
            <v>-7.9000000000000001E-2</v>
          </cell>
          <cell r="BC18">
            <v>0</v>
          </cell>
          <cell r="BD18">
            <v>0</v>
          </cell>
          <cell r="BE18">
            <v>1539</v>
          </cell>
          <cell r="BF18">
            <v>0.71299999999999997</v>
          </cell>
          <cell r="BG18">
            <v>1370</v>
          </cell>
          <cell r="BH18">
            <v>0.57599999999999996</v>
          </cell>
          <cell r="BI18">
            <v>1225</v>
          </cell>
          <cell r="BJ18">
            <v>0.52</v>
          </cell>
          <cell r="BK18">
            <v>-0.11</v>
          </cell>
          <cell r="BL18">
            <v>-0.106</v>
          </cell>
          <cell r="BM18">
            <v>155400</v>
          </cell>
          <cell r="BN18">
            <v>319200</v>
          </cell>
          <cell r="BO18">
            <v>333200</v>
          </cell>
          <cell r="BP18">
            <v>1.0032278889606197</v>
          </cell>
          <cell r="BQ18">
            <v>1.0931506849315069</v>
          </cell>
          <cell r="BR18">
            <v>1.1678934454959691</v>
          </cell>
          <cell r="BS18" t="str">
            <v>Brooklyn</v>
          </cell>
          <cell r="BT18">
            <v>1323</v>
          </cell>
          <cell r="BU18">
            <v>1899</v>
          </cell>
          <cell r="BV18">
            <v>142453.90625</v>
          </cell>
          <cell r="BW18">
            <v>308757.5</v>
          </cell>
          <cell r="BX18">
            <v>436732.47692300001</v>
          </cell>
          <cell r="BY18">
            <v>1.1674203826895762</v>
          </cell>
          <cell r="BZ18">
            <v>0.41448378395018748</v>
          </cell>
        </row>
        <row r="19">
          <cell r="A19">
            <v>41051001101</v>
          </cell>
          <cell r="B19" t="str">
            <v>LI_AtRisk</v>
          </cell>
          <cell r="C19" t="str">
            <v>LI_AtRisk</v>
          </cell>
          <cell r="D19" t="str">
            <v>LI</v>
          </cell>
          <cell r="E19" t="str">
            <v>LI</v>
          </cell>
          <cell r="F19" t="str">
            <v>LI</v>
          </cell>
          <cell r="G19">
            <v>1</v>
          </cell>
          <cell r="H19">
            <v>1</v>
          </cell>
          <cell r="I19">
            <v>80216.11</v>
          </cell>
          <cell r="J19">
            <v>0.871</v>
          </cell>
          <cell r="K19">
            <v>0.85699999999999998</v>
          </cell>
          <cell r="L19">
            <v>851</v>
          </cell>
          <cell r="M19">
            <v>0.84599999999999997</v>
          </cell>
          <cell r="N19">
            <v>784</v>
          </cell>
          <cell r="O19">
            <v>0.86899999999999999</v>
          </cell>
          <cell r="P19">
            <v>608</v>
          </cell>
          <cell r="Q19">
            <v>0.874</v>
          </cell>
          <cell r="R19">
            <v>2.3E-2</v>
          </cell>
          <cell r="S19">
            <v>4.0000000000000001E-3</v>
          </cell>
          <cell r="T19">
            <v>491</v>
          </cell>
          <cell r="U19">
            <v>662</v>
          </cell>
          <cell r="V19">
            <v>718</v>
          </cell>
          <cell r="W19">
            <v>0.25800000000000001</v>
          </cell>
          <cell r="X19">
            <v>8.5000000000000006E-2</v>
          </cell>
          <cell r="Y19">
            <v>1885</v>
          </cell>
          <cell r="Z19">
            <v>2264</v>
          </cell>
          <cell r="AA19">
            <v>1954</v>
          </cell>
          <cell r="AB19">
            <v>0.20100000000000001</v>
          </cell>
          <cell r="AC19">
            <v>-0.13700000000000001</v>
          </cell>
          <cell r="AD19">
            <v>24639</v>
          </cell>
          <cell r="AE19">
            <v>26591</v>
          </cell>
          <cell r="AF19">
            <v>27712</v>
          </cell>
          <cell r="AG19">
            <v>7.9000000000000001E-2</v>
          </cell>
          <cell r="AH19">
            <v>4.2000000000000003E-2</v>
          </cell>
          <cell r="AI19">
            <v>0.35499999999999998</v>
          </cell>
          <cell r="AJ19">
            <v>0.39300000000000002</v>
          </cell>
          <cell r="AK19">
            <v>0.52400000000000002</v>
          </cell>
          <cell r="AL19">
            <v>3.7999999999999999E-2</v>
          </cell>
          <cell r="AM19">
            <v>0.13100000000000001</v>
          </cell>
          <cell r="AN19">
            <v>0.89700000000000002</v>
          </cell>
          <cell r="AO19">
            <v>0.88100000000000001</v>
          </cell>
          <cell r="AP19">
            <v>0.91800000000000004</v>
          </cell>
          <cell r="AQ19">
            <v>-1.6E-2</v>
          </cell>
          <cell r="AR19">
            <v>3.6999999999999998E-2</v>
          </cell>
          <cell r="AS19">
            <v>0.154</v>
          </cell>
          <cell r="AT19">
            <v>0.18</v>
          </cell>
          <cell r="AU19">
            <v>0.17299999999999999</v>
          </cell>
          <cell r="AV19">
            <v>2.5999999999999999E-2</v>
          </cell>
          <cell r="AW19">
            <v>-6.0000000000000001E-3</v>
          </cell>
          <cell r="AX19">
            <v>0.67100000000000004</v>
          </cell>
          <cell r="AY19">
            <v>0.67200000000000004</v>
          </cell>
          <cell r="AZ19">
            <v>0.63300000000000001</v>
          </cell>
          <cell r="BA19">
            <v>1E-3</v>
          </cell>
          <cell r="BB19">
            <v>-3.9E-2</v>
          </cell>
          <cell r="BC19">
            <v>0</v>
          </cell>
          <cell r="BD19">
            <v>98</v>
          </cell>
          <cell r="BE19">
            <v>967</v>
          </cell>
          <cell r="BF19">
            <v>0.90400000000000003</v>
          </cell>
          <cell r="BG19">
            <v>915</v>
          </cell>
          <cell r="BH19">
            <v>0.747</v>
          </cell>
          <cell r="BI19">
            <v>890</v>
          </cell>
          <cell r="BJ19">
            <v>0.73899999999999999</v>
          </cell>
          <cell r="BK19">
            <v>-5.3999999999999999E-2</v>
          </cell>
          <cell r="BL19">
            <v>-2.7E-2</v>
          </cell>
          <cell r="BM19">
            <v>186500</v>
          </cell>
          <cell r="BN19">
            <v>388700</v>
          </cell>
          <cell r="BO19">
            <v>366000</v>
          </cell>
          <cell r="BP19">
            <v>1.2040025823111684</v>
          </cell>
          <cell r="BQ19">
            <v>1.3311643835616438</v>
          </cell>
          <cell r="BR19">
            <v>1.2828601472134595</v>
          </cell>
          <cell r="BS19" t="str">
            <v>Buckman</v>
          </cell>
          <cell r="BT19">
            <v>1465</v>
          </cell>
          <cell r="BU19">
            <v>1912</v>
          </cell>
          <cell r="BV19">
            <v>233625</v>
          </cell>
          <cell r="BW19">
            <v>387214.285714</v>
          </cell>
          <cell r="BX19">
            <v>481940</v>
          </cell>
          <cell r="BY19">
            <v>0.657418023387908</v>
          </cell>
          <cell r="BZ19">
            <v>0.24463383139733971</v>
          </cell>
        </row>
        <row r="20">
          <cell r="A20">
            <v>41051001102</v>
          </cell>
          <cell r="B20" t="str">
            <v>LI_NL</v>
          </cell>
          <cell r="C20" t="str">
            <v>MH_AtRisk</v>
          </cell>
          <cell r="D20" t="str">
            <v>LI</v>
          </cell>
          <cell r="E20" t="str">
            <v>LI</v>
          </cell>
          <cell r="F20" t="str">
            <v>MH</v>
          </cell>
          <cell r="G20">
            <v>1</v>
          </cell>
          <cell r="H20">
            <v>1</v>
          </cell>
          <cell r="I20">
            <v>32693.78</v>
          </cell>
          <cell r="J20">
            <v>0.89600000000000002</v>
          </cell>
          <cell r="K20">
            <v>0.84199999999999997</v>
          </cell>
          <cell r="L20">
            <v>216</v>
          </cell>
          <cell r="M20">
            <v>0.70599999999999996</v>
          </cell>
          <cell r="N20">
            <v>139</v>
          </cell>
          <cell r="O20">
            <v>0.63800000000000001</v>
          </cell>
          <cell r="P20">
            <v>165</v>
          </cell>
          <cell r="Q20">
            <v>0.80500000000000005</v>
          </cell>
          <cell r="R20">
            <v>-6.8000000000000005E-2</v>
          </cell>
          <cell r="S20">
            <v>0.16700000000000001</v>
          </cell>
          <cell r="T20">
            <v>618</v>
          </cell>
          <cell r="U20">
            <v>853</v>
          </cell>
          <cell r="V20">
            <v>912</v>
          </cell>
          <cell r="W20">
            <v>0.27500000000000002</v>
          </cell>
          <cell r="X20">
            <v>6.9000000000000006E-2</v>
          </cell>
          <cell r="Y20">
            <v>1382</v>
          </cell>
          <cell r="Z20">
            <v>1431</v>
          </cell>
          <cell r="AA20">
            <v>1619</v>
          </cell>
          <cell r="AB20">
            <v>3.5000000000000003E-2</v>
          </cell>
          <cell r="AC20">
            <v>0.13100000000000001</v>
          </cell>
          <cell r="AD20">
            <v>40700</v>
          </cell>
          <cell r="AE20">
            <v>43125</v>
          </cell>
          <cell r="AF20">
            <v>56500</v>
          </cell>
          <cell r="AG20">
            <v>0.06</v>
          </cell>
          <cell r="AH20">
            <v>0.31</v>
          </cell>
          <cell r="AI20">
            <v>0.56499999999999995</v>
          </cell>
          <cell r="AJ20">
            <v>0.63200000000000001</v>
          </cell>
          <cell r="AK20">
            <v>0.62</v>
          </cell>
          <cell r="AL20">
            <v>6.7000000000000004E-2</v>
          </cell>
          <cell r="AM20">
            <v>-1.2E-2</v>
          </cell>
          <cell r="AN20">
            <v>0.59799999999999998</v>
          </cell>
          <cell r="AO20">
            <v>0.623</v>
          </cell>
          <cell r="AP20">
            <v>0.51700000000000002</v>
          </cell>
          <cell r="AQ20">
            <v>2.5000000000000001E-2</v>
          </cell>
          <cell r="AR20">
            <v>-0.106</v>
          </cell>
          <cell r="AS20">
            <v>0.15</v>
          </cell>
          <cell r="AT20">
            <v>0.17799999999999999</v>
          </cell>
          <cell r="AU20">
            <v>0.20599999999999999</v>
          </cell>
          <cell r="AV20">
            <v>2.8000000000000001E-2</v>
          </cell>
          <cell r="AW20">
            <v>2.8000000000000001E-2</v>
          </cell>
          <cell r="AX20">
            <v>0.46200000000000002</v>
          </cell>
          <cell r="AY20">
            <v>0.55400000000000005</v>
          </cell>
          <cell r="AZ20">
            <v>0.39400000000000002</v>
          </cell>
          <cell r="BA20">
            <v>9.1999999999999998E-2</v>
          </cell>
          <cell r="BB20">
            <v>-0.16</v>
          </cell>
          <cell r="BC20">
            <v>0</v>
          </cell>
          <cell r="BD20">
            <v>12</v>
          </cell>
          <cell r="BE20">
            <v>360</v>
          </cell>
          <cell r="BF20">
            <v>0.56299999999999994</v>
          </cell>
          <cell r="BG20">
            <v>365</v>
          </cell>
          <cell r="BH20">
            <v>0.58399999999999996</v>
          </cell>
          <cell r="BI20">
            <v>310</v>
          </cell>
          <cell r="BJ20">
            <v>0.49199999999999999</v>
          </cell>
          <cell r="BK20">
            <v>1.4E-2</v>
          </cell>
          <cell r="BL20">
            <v>-0.151</v>
          </cell>
          <cell r="BM20">
            <v>222200</v>
          </cell>
          <cell r="BN20">
            <v>531300</v>
          </cell>
          <cell r="BO20">
            <v>486700</v>
          </cell>
          <cell r="BP20">
            <v>1.4344738540994191</v>
          </cell>
          <cell r="BQ20">
            <v>1.8195205479452055</v>
          </cell>
          <cell r="BR20">
            <v>1.7059235892043463</v>
          </cell>
          <cell r="BS20" t="str">
            <v>Hosford-Abernethy</v>
          </cell>
          <cell r="BT20">
            <v>1466</v>
          </cell>
          <cell r="BU20">
            <v>2392</v>
          </cell>
          <cell r="BV20">
            <v>224108.33333299999</v>
          </cell>
          <cell r="BW20">
            <v>354900</v>
          </cell>
          <cell r="BX20">
            <v>435208</v>
          </cell>
          <cell r="BY20">
            <v>0.58360911761660461</v>
          </cell>
          <cell r="BZ20">
            <v>0.22628346012961398</v>
          </cell>
        </row>
        <row r="21">
          <cell r="A21">
            <v>41051001201</v>
          </cell>
          <cell r="B21" t="str">
            <v>LI_AtRisk</v>
          </cell>
          <cell r="C21" t="str">
            <v>LI_AtRisk</v>
          </cell>
          <cell r="D21" t="str">
            <v>LI</v>
          </cell>
          <cell r="E21" t="str">
            <v>LI</v>
          </cell>
          <cell r="F21" t="str">
            <v>LI</v>
          </cell>
          <cell r="G21">
            <v>0</v>
          </cell>
          <cell r="H21">
            <v>0</v>
          </cell>
          <cell r="I21">
            <v>114662.82</v>
          </cell>
          <cell r="J21">
            <v>0.64600000000000002</v>
          </cell>
          <cell r="K21">
            <v>0.58799999999999997</v>
          </cell>
          <cell r="L21">
            <v>1283</v>
          </cell>
          <cell r="M21">
            <v>0.86199999999999999</v>
          </cell>
          <cell r="N21">
            <v>1202</v>
          </cell>
          <cell r="O21">
            <v>0.84799999999999998</v>
          </cell>
          <cell r="P21">
            <v>1448</v>
          </cell>
          <cell r="Q21">
            <v>0.85399999999999998</v>
          </cell>
          <cell r="R21">
            <v>-1.4E-2</v>
          </cell>
          <cell r="S21">
            <v>6.0000000000000001E-3</v>
          </cell>
          <cell r="T21">
            <v>591</v>
          </cell>
          <cell r="U21">
            <v>808</v>
          </cell>
          <cell r="V21">
            <v>928</v>
          </cell>
          <cell r="W21">
            <v>0.26900000000000002</v>
          </cell>
          <cell r="X21">
            <v>0.14899999999999999</v>
          </cell>
          <cell r="Y21">
            <v>4568</v>
          </cell>
          <cell r="Z21">
            <v>4868</v>
          </cell>
          <cell r="AA21">
            <v>5258</v>
          </cell>
          <cell r="AB21">
            <v>6.6000000000000003E-2</v>
          </cell>
          <cell r="AC21">
            <v>0.08</v>
          </cell>
          <cell r="AD21">
            <v>29034</v>
          </cell>
          <cell r="AE21">
            <v>37973</v>
          </cell>
          <cell r="AF21">
            <v>42453</v>
          </cell>
          <cell r="AG21">
            <v>0.308</v>
          </cell>
          <cell r="AH21">
            <v>0.11799999999999999</v>
          </cell>
          <cell r="AI21">
            <v>0.46500000000000002</v>
          </cell>
          <cell r="AJ21">
            <v>0.58499999999999996</v>
          </cell>
          <cell r="AK21">
            <v>0.56200000000000006</v>
          </cell>
          <cell r="AL21">
            <v>0.12</v>
          </cell>
          <cell r="AM21">
            <v>-2.3E-2</v>
          </cell>
          <cell r="AN21">
            <v>0.83299999999999996</v>
          </cell>
          <cell r="AO21">
            <v>0.82499999999999996</v>
          </cell>
          <cell r="AP21">
            <v>0.82099999999999995</v>
          </cell>
          <cell r="AQ21">
            <v>-8.0000000000000002E-3</v>
          </cell>
          <cell r="AR21">
            <v>-4.0000000000000001E-3</v>
          </cell>
          <cell r="AS21">
            <v>0.13800000000000001</v>
          </cell>
          <cell r="AT21">
            <v>0.13600000000000001</v>
          </cell>
          <cell r="AU21">
            <v>0.10199999999999999</v>
          </cell>
          <cell r="AV21">
            <v>-2E-3</v>
          </cell>
          <cell r="AW21">
            <v>-3.4000000000000002E-2</v>
          </cell>
          <cell r="AX21">
            <v>0.61</v>
          </cell>
          <cell r="AY21">
            <v>0.60299999999999998</v>
          </cell>
          <cell r="AZ21">
            <v>0.44500000000000001</v>
          </cell>
          <cell r="BA21">
            <v>-6.0000000000000001E-3</v>
          </cell>
          <cell r="BB21">
            <v>-0.158</v>
          </cell>
          <cell r="BC21">
            <v>136</v>
          </cell>
          <cell r="BD21">
            <v>77</v>
          </cell>
          <cell r="BE21">
            <v>2010</v>
          </cell>
          <cell r="BF21">
            <v>0.84599999999999997</v>
          </cell>
          <cell r="BG21">
            <v>2010</v>
          </cell>
          <cell r="BH21">
            <v>0.78200000000000003</v>
          </cell>
          <cell r="BI21">
            <v>1720</v>
          </cell>
          <cell r="BJ21">
            <v>0.67300000000000004</v>
          </cell>
          <cell r="BK21">
            <v>0</v>
          </cell>
          <cell r="BL21">
            <v>-0.14399999999999999</v>
          </cell>
          <cell r="BM21">
            <v>188700</v>
          </cell>
          <cell r="BN21">
            <v>382600</v>
          </cell>
          <cell r="BO21">
            <v>301500</v>
          </cell>
          <cell r="BP21">
            <v>1.2182052937378953</v>
          </cell>
          <cell r="BQ21">
            <v>1.3102739726027397</v>
          </cell>
          <cell r="BR21">
            <v>1.0567823343848581</v>
          </cell>
          <cell r="BS21" t="str">
            <v>Buckman</v>
          </cell>
          <cell r="BT21">
            <v>1465</v>
          </cell>
          <cell r="BU21">
            <v>1912</v>
          </cell>
          <cell r="BV21">
            <v>224655.55555600001</v>
          </cell>
          <cell r="BW21">
            <v>300709.52380999998</v>
          </cell>
          <cell r="BX21">
            <v>488522.97297300003</v>
          </cell>
          <cell r="BY21">
            <v>0.33853588915606392</v>
          </cell>
          <cell r="BZ21">
            <v>0.6245676784140296</v>
          </cell>
        </row>
        <row r="22">
          <cell r="A22">
            <v>41051001202</v>
          </cell>
          <cell r="B22" t="str">
            <v>MH_AtRisk</v>
          </cell>
          <cell r="C22" t="str">
            <v>MH_UG</v>
          </cell>
          <cell r="D22" t="str">
            <v>MH</v>
          </cell>
          <cell r="E22" t="str">
            <v>MH</v>
          </cell>
          <cell r="F22" t="str">
            <v>MH</v>
          </cell>
          <cell r="G22">
            <v>0</v>
          </cell>
          <cell r="H22">
            <v>0</v>
          </cell>
          <cell r="I22">
            <v>74661.89</v>
          </cell>
          <cell r="J22">
            <v>0.81100000000000005</v>
          </cell>
          <cell r="K22">
            <v>0.78</v>
          </cell>
          <cell r="L22">
            <v>287</v>
          </cell>
          <cell r="M22">
            <v>0.71199999999999997</v>
          </cell>
          <cell r="N22">
            <v>300</v>
          </cell>
          <cell r="O22">
            <v>0.73299999999999998</v>
          </cell>
          <cell r="P22">
            <v>389</v>
          </cell>
          <cell r="Q22">
            <v>0.67900000000000005</v>
          </cell>
          <cell r="R22">
            <v>2.1000000000000001E-2</v>
          </cell>
          <cell r="S22">
            <v>-5.5E-2</v>
          </cell>
          <cell r="T22">
            <v>597</v>
          </cell>
          <cell r="U22">
            <v>912</v>
          </cell>
          <cell r="V22">
            <v>982</v>
          </cell>
          <cell r="W22">
            <v>0.34499999999999997</v>
          </cell>
          <cell r="X22">
            <v>7.6999999999999999E-2</v>
          </cell>
          <cell r="Y22">
            <v>2989</v>
          </cell>
          <cell r="Z22">
            <v>3110</v>
          </cell>
          <cell r="AA22">
            <v>3402</v>
          </cell>
          <cell r="AB22">
            <v>0.04</v>
          </cell>
          <cell r="AC22">
            <v>9.4E-2</v>
          </cell>
          <cell r="AD22">
            <v>45773</v>
          </cell>
          <cell r="AE22">
            <v>73839</v>
          </cell>
          <cell r="AF22">
            <v>71681</v>
          </cell>
          <cell r="AG22">
            <v>0.61299999999999999</v>
          </cell>
          <cell r="AH22">
            <v>-2.9000000000000001E-2</v>
          </cell>
          <cell r="AI22">
            <v>0.49199999999999999</v>
          </cell>
          <cell r="AJ22">
            <v>0.64900000000000002</v>
          </cell>
          <cell r="AK22">
            <v>0.70799999999999996</v>
          </cell>
          <cell r="AL22">
            <v>0.157</v>
          </cell>
          <cell r="AM22">
            <v>5.8999999999999997E-2</v>
          </cell>
          <cell r="AN22">
            <v>0.39500000000000002</v>
          </cell>
          <cell r="AO22">
            <v>0.33500000000000002</v>
          </cell>
          <cell r="AP22">
            <v>0.38900000000000001</v>
          </cell>
          <cell r="AQ22">
            <v>-0.06</v>
          </cell>
          <cell r="AR22">
            <v>5.3999999999999999E-2</v>
          </cell>
          <cell r="AS22">
            <v>0.127</v>
          </cell>
          <cell r="AT22">
            <v>0.16600000000000001</v>
          </cell>
          <cell r="AU22">
            <v>0.16200000000000001</v>
          </cell>
          <cell r="AV22">
            <v>3.7999999999999999E-2</v>
          </cell>
          <cell r="AW22">
            <v>-4.0000000000000001E-3</v>
          </cell>
          <cell r="AX22">
            <v>0.35699999999999998</v>
          </cell>
          <cell r="AY22">
            <v>0.30499999999999999</v>
          </cell>
          <cell r="AZ22">
            <v>0.221</v>
          </cell>
          <cell r="BA22">
            <v>-5.1999999999999998E-2</v>
          </cell>
          <cell r="BB22">
            <v>-8.3000000000000004E-2</v>
          </cell>
          <cell r="BC22">
            <v>51</v>
          </cell>
          <cell r="BD22">
            <v>0</v>
          </cell>
          <cell r="BE22">
            <v>562</v>
          </cell>
          <cell r="BF22">
            <v>0.47399999999999998</v>
          </cell>
          <cell r="BG22">
            <v>470</v>
          </cell>
          <cell r="BH22">
            <v>0.41</v>
          </cell>
          <cell r="BI22">
            <v>405</v>
          </cell>
          <cell r="BJ22">
            <v>0.30099999999999999</v>
          </cell>
          <cell r="BK22">
            <v>-0.16400000000000001</v>
          </cell>
          <cell r="BL22">
            <v>-0.13800000000000001</v>
          </cell>
          <cell r="BM22">
            <v>207400</v>
          </cell>
          <cell r="BN22">
            <v>436100</v>
          </cell>
          <cell r="BO22">
            <v>444800</v>
          </cell>
          <cell r="BP22">
            <v>1.3389283408650743</v>
          </cell>
          <cell r="BQ22">
            <v>1.4934931506849316</v>
          </cell>
          <cell r="BR22">
            <v>1.5590606379249912</v>
          </cell>
          <cell r="BS22" t="str">
            <v>Hosford-Abernethy</v>
          </cell>
          <cell r="BT22">
            <v>1466</v>
          </cell>
          <cell r="BU22">
            <v>2392</v>
          </cell>
          <cell r="BV22">
            <v>224353.33333299999</v>
          </cell>
          <cell r="BW22">
            <v>439767.1875</v>
          </cell>
          <cell r="BX22">
            <v>527253.31428599998</v>
          </cell>
          <cell r="BY22">
            <v>0.96015446245796843</v>
          </cell>
          <cell r="BZ22">
            <v>0.19893736793630148</v>
          </cell>
        </row>
        <row r="23">
          <cell r="A23">
            <v>41051001301</v>
          </cell>
          <cell r="B23" t="str">
            <v>MH_NL</v>
          </cell>
          <cell r="C23" t="str">
            <v>LI_AtRisk</v>
          </cell>
          <cell r="D23" t="str">
            <v>MH</v>
          </cell>
          <cell r="E23" t="str">
            <v>MH</v>
          </cell>
          <cell r="F23" t="str">
            <v>LI</v>
          </cell>
          <cell r="G23">
            <v>0</v>
          </cell>
          <cell r="H23">
            <v>0</v>
          </cell>
          <cell r="I23">
            <v>94464.02</v>
          </cell>
          <cell r="J23">
            <v>0.752</v>
          </cell>
          <cell r="K23">
            <v>0.64600000000000002</v>
          </cell>
          <cell r="L23">
            <v>929</v>
          </cell>
          <cell r="M23">
            <v>0.90300000000000002</v>
          </cell>
          <cell r="N23">
            <v>771</v>
          </cell>
          <cell r="O23">
            <v>0.84899999999999998</v>
          </cell>
          <cell r="P23">
            <v>782</v>
          </cell>
          <cell r="Q23">
            <v>0.81499999999999995</v>
          </cell>
          <cell r="R23">
            <v>-5.3999999999999999E-2</v>
          </cell>
          <cell r="S23">
            <v>-3.4000000000000002E-2</v>
          </cell>
          <cell r="T23">
            <v>635</v>
          </cell>
          <cell r="U23">
            <v>911</v>
          </cell>
          <cell r="V23">
            <v>984</v>
          </cell>
          <cell r="W23">
            <v>0.30299999999999999</v>
          </cell>
          <cell r="X23">
            <v>0.08</v>
          </cell>
          <cell r="Y23">
            <v>3621</v>
          </cell>
          <cell r="Z23">
            <v>3890</v>
          </cell>
          <cell r="AA23">
            <v>3981</v>
          </cell>
          <cell r="AB23">
            <v>7.3999999999999996E-2</v>
          </cell>
          <cell r="AC23">
            <v>2.3E-2</v>
          </cell>
          <cell r="AD23">
            <v>38146</v>
          </cell>
          <cell r="AE23">
            <v>45531</v>
          </cell>
          <cell r="AF23">
            <v>53646</v>
          </cell>
          <cell r="AG23">
            <v>0.19400000000000001</v>
          </cell>
          <cell r="AH23">
            <v>0.17799999999999999</v>
          </cell>
          <cell r="AI23">
            <v>0.45100000000000001</v>
          </cell>
          <cell r="AJ23">
            <v>0.54700000000000004</v>
          </cell>
          <cell r="AK23">
            <v>0.59899999999999998</v>
          </cell>
          <cell r="AL23">
            <v>9.6000000000000002E-2</v>
          </cell>
          <cell r="AM23">
            <v>5.1999999999999998E-2</v>
          </cell>
          <cell r="AN23">
            <v>0.63900000000000001</v>
          </cell>
          <cell r="AO23">
            <v>0.64300000000000002</v>
          </cell>
          <cell r="AP23">
            <v>0.56999999999999995</v>
          </cell>
          <cell r="AQ23">
            <v>4.0000000000000001E-3</v>
          </cell>
          <cell r="AR23">
            <v>-7.2999999999999995E-2</v>
          </cell>
          <cell r="AS23">
            <v>0.106</v>
          </cell>
          <cell r="AT23">
            <v>0.11600000000000001</v>
          </cell>
          <cell r="AU23">
            <v>0.21099999999999999</v>
          </cell>
          <cell r="AV23">
            <v>0.01</v>
          </cell>
          <cell r="AW23">
            <v>9.5000000000000001E-2</v>
          </cell>
          <cell r="AX23">
            <v>0.441</v>
          </cell>
          <cell r="AY23">
            <v>0.45</v>
          </cell>
          <cell r="AZ23">
            <v>0.47199999999999998</v>
          </cell>
          <cell r="BA23">
            <v>8.9999999999999993E-3</v>
          </cell>
          <cell r="BB23">
            <v>2.1999999999999999E-2</v>
          </cell>
          <cell r="BC23">
            <v>0</v>
          </cell>
          <cell r="BD23">
            <v>16</v>
          </cell>
          <cell r="BE23">
            <v>1041</v>
          </cell>
          <cell r="BF23">
            <v>0.64300000000000002</v>
          </cell>
          <cell r="BG23">
            <v>1020</v>
          </cell>
          <cell r="BH23">
            <v>0.58499999999999996</v>
          </cell>
          <cell r="BI23">
            <v>724</v>
          </cell>
          <cell r="BJ23">
            <v>0.45800000000000002</v>
          </cell>
          <cell r="BK23">
            <v>-0.02</v>
          </cell>
          <cell r="BL23">
            <v>-0.28999999999999998</v>
          </cell>
          <cell r="BM23">
            <v>175500</v>
          </cell>
          <cell r="BN23">
            <v>380200</v>
          </cell>
          <cell r="BO23">
            <v>382300</v>
          </cell>
          <cell r="BP23">
            <v>1.1329890251775339</v>
          </cell>
          <cell r="BQ23">
            <v>1.3020547945205478</v>
          </cell>
          <cell r="BR23">
            <v>1.3399929898352612</v>
          </cell>
          <cell r="BS23" t="str">
            <v>Sunnyside</v>
          </cell>
          <cell r="BT23">
            <v>1352</v>
          </cell>
          <cell r="BU23">
            <v>2197</v>
          </cell>
          <cell r="BV23">
            <v>196843.92307700001</v>
          </cell>
          <cell r="BW23">
            <v>314854.39583300002</v>
          </cell>
          <cell r="BX23">
            <v>473893.18181799998</v>
          </cell>
          <cell r="BY23">
            <v>0.59951290805069712</v>
          </cell>
          <cell r="BZ23">
            <v>0.50511851855914613</v>
          </cell>
        </row>
        <row r="24">
          <cell r="A24">
            <v>41051001302</v>
          </cell>
          <cell r="B24" t="str">
            <v>MH_AtRisk</v>
          </cell>
          <cell r="C24" t="str">
            <v>MH_AtRisk</v>
          </cell>
          <cell r="D24" t="str">
            <v>MH</v>
          </cell>
          <cell r="E24" t="str">
            <v>MH</v>
          </cell>
          <cell r="F24" t="str">
            <v>MH</v>
          </cell>
          <cell r="G24">
            <v>0</v>
          </cell>
          <cell r="H24">
            <v>0</v>
          </cell>
          <cell r="I24">
            <v>58745.26</v>
          </cell>
          <cell r="J24">
            <v>0.88900000000000001</v>
          </cell>
          <cell r="K24">
            <v>0.86699999999999999</v>
          </cell>
          <cell r="L24">
            <v>347</v>
          </cell>
          <cell r="M24">
            <v>0.79600000000000004</v>
          </cell>
          <cell r="N24">
            <v>320</v>
          </cell>
          <cell r="O24">
            <v>0.72599999999999998</v>
          </cell>
          <cell r="P24">
            <v>261</v>
          </cell>
          <cell r="Q24">
            <v>0.69799999999999995</v>
          </cell>
          <cell r="R24">
            <v>-7.0000000000000007E-2</v>
          </cell>
          <cell r="S24">
            <v>-2.8000000000000001E-2</v>
          </cell>
          <cell r="T24">
            <v>659</v>
          </cell>
          <cell r="U24">
            <v>1130</v>
          </cell>
          <cell r="V24">
            <v>1079</v>
          </cell>
          <cell r="W24">
            <v>0.41699999999999998</v>
          </cell>
          <cell r="X24">
            <v>-4.4999999999999998E-2</v>
          </cell>
          <cell r="Y24">
            <v>2730</v>
          </cell>
          <cell r="Z24">
            <v>2954</v>
          </cell>
          <cell r="AA24">
            <v>3073</v>
          </cell>
          <cell r="AB24">
            <v>8.2000000000000003E-2</v>
          </cell>
          <cell r="AC24">
            <v>0.04</v>
          </cell>
          <cell r="AD24">
            <v>46146</v>
          </cell>
          <cell r="AE24">
            <v>61728</v>
          </cell>
          <cell r="AF24">
            <v>81007</v>
          </cell>
          <cell r="AG24">
            <v>0.33800000000000002</v>
          </cell>
          <cell r="AH24">
            <v>0.312</v>
          </cell>
          <cell r="AI24">
            <v>0.47699999999999998</v>
          </cell>
          <cell r="AJ24">
            <v>0.69</v>
          </cell>
          <cell r="AK24">
            <v>0.61099999999999999</v>
          </cell>
          <cell r="AL24">
            <v>0.21299999999999999</v>
          </cell>
          <cell r="AM24">
            <v>-7.9000000000000001E-2</v>
          </cell>
          <cell r="AN24">
            <v>0.34899999999999998</v>
          </cell>
          <cell r="AO24">
            <v>0.34399999999999997</v>
          </cell>
          <cell r="AP24">
            <v>0.23599999999999999</v>
          </cell>
          <cell r="AQ24">
            <v>-5.0000000000000001E-3</v>
          </cell>
          <cell r="AR24">
            <v>-0.108</v>
          </cell>
          <cell r="AS24">
            <v>0.153</v>
          </cell>
          <cell r="AT24">
            <v>0.106</v>
          </cell>
          <cell r="AU24">
            <v>0.123</v>
          </cell>
          <cell r="AV24">
            <v>-4.5999999999999999E-2</v>
          </cell>
          <cell r="AW24">
            <v>1.7000000000000001E-2</v>
          </cell>
          <cell r="AX24">
            <v>0.34599999999999997</v>
          </cell>
          <cell r="AY24">
            <v>0.32800000000000001</v>
          </cell>
          <cell r="AZ24">
            <v>0.23400000000000001</v>
          </cell>
          <cell r="BA24">
            <v>-1.7999999999999999E-2</v>
          </cell>
          <cell r="BB24">
            <v>-9.4E-2</v>
          </cell>
          <cell r="BC24">
            <v>0</v>
          </cell>
          <cell r="BD24">
            <v>78</v>
          </cell>
          <cell r="BE24">
            <v>396</v>
          </cell>
          <cell r="BF24">
            <v>0.38600000000000001</v>
          </cell>
          <cell r="BG24">
            <v>295</v>
          </cell>
          <cell r="BH24">
            <v>0.27700000000000002</v>
          </cell>
          <cell r="BI24">
            <v>200</v>
          </cell>
          <cell r="BJ24">
            <v>0.20300000000000001</v>
          </cell>
          <cell r="BK24">
            <v>-0.255</v>
          </cell>
          <cell r="BL24">
            <v>-0.32200000000000001</v>
          </cell>
          <cell r="BM24">
            <v>172200</v>
          </cell>
          <cell r="BN24">
            <v>388500</v>
          </cell>
          <cell r="BO24">
            <v>368200</v>
          </cell>
          <cell r="BP24">
            <v>1.1116849580374435</v>
          </cell>
          <cell r="BQ24">
            <v>1.3304794520547945</v>
          </cell>
          <cell r="BR24">
            <v>1.2905713284262179</v>
          </cell>
          <cell r="BS24" t="str">
            <v>Richmond</v>
          </cell>
          <cell r="BT24">
            <v>1302</v>
          </cell>
          <cell r="BU24">
            <v>2233</v>
          </cell>
          <cell r="BV24">
            <v>170444.594595</v>
          </cell>
          <cell r="BW24">
            <v>357399.30612199998</v>
          </cell>
          <cell r="BX24">
            <v>554034.42307699996</v>
          </cell>
          <cell r="BY24">
            <v>1.0968650074895616</v>
          </cell>
          <cell r="BZ24">
            <v>0.55018326445177157</v>
          </cell>
        </row>
        <row r="25">
          <cell r="A25">
            <v>41051001400</v>
          </cell>
          <cell r="B25" t="str">
            <v>MH_AtRisk</v>
          </cell>
          <cell r="C25" t="str">
            <v>MH_AtRisk</v>
          </cell>
          <cell r="D25" t="str">
            <v>MH</v>
          </cell>
          <cell r="E25" t="str">
            <v>MH</v>
          </cell>
          <cell r="F25" t="str">
            <v>MH</v>
          </cell>
          <cell r="G25">
            <v>0</v>
          </cell>
          <cell r="H25">
            <v>0</v>
          </cell>
          <cell r="I25">
            <v>103828.78</v>
          </cell>
          <cell r="J25">
            <v>0.71499999999999997</v>
          </cell>
          <cell r="K25">
            <v>0.68200000000000005</v>
          </cell>
          <cell r="L25">
            <v>659</v>
          </cell>
          <cell r="M25">
            <v>0.85599999999999998</v>
          </cell>
          <cell r="N25">
            <v>673</v>
          </cell>
          <cell r="O25">
            <v>0.84799999999999998</v>
          </cell>
          <cell r="P25">
            <v>637</v>
          </cell>
          <cell r="Q25">
            <v>0.73599999999999999</v>
          </cell>
          <cell r="R25">
            <v>-8.0000000000000002E-3</v>
          </cell>
          <cell r="S25">
            <v>-0.112</v>
          </cell>
          <cell r="T25">
            <v>624</v>
          </cell>
          <cell r="U25">
            <v>860</v>
          </cell>
          <cell r="V25">
            <v>985</v>
          </cell>
          <cell r="W25">
            <v>0.27400000000000002</v>
          </cell>
          <cell r="X25">
            <v>0.14499999999999999</v>
          </cell>
          <cell r="Y25">
            <v>4614</v>
          </cell>
          <cell r="Z25">
            <v>4403</v>
          </cell>
          <cell r="AA25">
            <v>4908</v>
          </cell>
          <cell r="AB25">
            <v>-4.5999999999999999E-2</v>
          </cell>
          <cell r="AC25">
            <v>0.115</v>
          </cell>
          <cell r="AD25">
            <v>45188</v>
          </cell>
          <cell r="AE25">
            <v>55559</v>
          </cell>
          <cell r="AF25">
            <v>61364</v>
          </cell>
          <cell r="AG25">
            <v>0.23</v>
          </cell>
          <cell r="AH25">
            <v>0.104</v>
          </cell>
          <cell r="AI25">
            <v>0.52700000000000002</v>
          </cell>
          <cell r="AJ25">
            <v>0.59499999999999997</v>
          </cell>
          <cell r="AK25">
            <v>0.65500000000000003</v>
          </cell>
          <cell r="AL25">
            <v>6.8000000000000005E-2</v>
          </cell>
          <cell r="AM25">
            <v>0.06</v>
          </cell>
          <cell r="AN25">
            <v>0.46200000000000002</v>
          </cell>
          <cell r="AO25">
            <v>0.502</v>
          </cell>
          <cell r="AP25">
            <v>0.45100000000000001</v>
          </cell>
          <cell r="AQ25">
            <v>0.04</v>
          </cell>
          <cell r="AR25">
            <v>-5.0999999999999997E-2</v>
          </cell>
          <cell r="AS25">
            <v>0.13</v>
          </cell>
          <cell r="AT25">
            <v>0.11799999999999999</v>
          </cell>
          <cell r="AU25">
            <v>0.21</v>
          </cell>
          <cell r="AV25">
            <v>-1.2E-2</v>
          </cell>
          <cell r="AW25">
            <v>9.1999999999999998E-2</v>
          </cell>
          <cell r="AX25">
            <v>0.38</v>
          </cell>
          <cell r="AY25">
            <v>0.315</v>
          </cell>
          <cell r="AZ25">
            <v>0.4</v>
          </cell>
          <cell r="BA25">
            <v>-6.5000000000000002E-2</v>
          </cell>
          <cell r="BB25">
            <v>8.5000000000000006E-2</v>
          </cell>
          <cell r="BC25">
            <v>72</v>
          </cell>
          <cell r="BD25">
            <v>101</v>
          </cell>
          <cell r="BE25">
            <v>940</v>
          </cell>
          <cell r="BF25">
            <v>0.49099999999999999</v>
          </cell>
          <cell r="BG25">
            <v>865</v>
          </cell>
          <cell r="BH25">
            <v>0.45900000000000002</v>
          </cell>
          <cell r="BI25">
            <v>860</v>
          </cell>
          <cell r="BJ25">
            <v>0.46200000000000002</v>
          </cell>
          <cell r="BK25">
            <v>-0.08</v>
          </cell>
          <cell r="BL25">
            <v>-6.0000000000000001E-3</v>
          </cell>
          <cell r="BM25">
            <v>170100</v>
          </cell>
          <cell r="BN25">
            <v>390400</v>
          </cell>
          <cell r="BO25">
            <v>363100</v>
          </cell>
          <cell r="BP25">
            <v>1.0981278244028405</v>
          </cell>
          <cell r="BQ25">
            <v>1.3369863013698631</v>
          </cell>
          <cell r="BR25">
            <v>1.272695408342096</v>
          </cell>
          <cell r="BS25" t="str">
            <v>Richmond</v>
          </cell>
          <cell r="BT25">
            <v>1302</v>
          </cell>
          <cell r="BU25">
            <v>2233</v>
          </cell>
          <cell r="BV25">
            <v>176667.94936699999</v>
          </cell>
          <cell r="BW25">
            <v>320859.66666699998</v>
          </cell>
          <cell r="BX25">
            <v>484030.359375</v>
          </cell>
          <cell r="BY25">
            <v>0.8161736060028878</v>
          </cell>
          <cell r="BZ25">
            <v>0.50854223718104341</v>
          </cell>
        </row>
        <row r="26">
          <cell r="A26">
            <v>41051001500</v>
          </cell>
          <cell r="B26" t="str">
            <v>MH_NL</v>
          </cell>
          <cell r="C26" t="str">
            <v>MH_AtRisk</v>
          </cell>
          <cell r="D26" t="str">
            <v>MH</v>
          </cell>
          <cell r="E26" t="str">
            <v>MH</v>
          </cell>
          <cell r="F26" t="str">
            <v>MH</v>
          </cell>
          <cell r="G26">
            <v>0</v>
          </cell>
          <cell r="H26">
            <v>0</v>
          </cell>
          <cell r="I26">
            <v>54477.8</v>
          </cell>
          <cell r="J26">
            <v>0.80700000000000005</v>
          </cell>
          <cell r="K26">
            <v>0.80400000000000005</v>
          </cell>
          <cell r="L26">
            <v>333</v>
          </cell>
          <cell r="M26">
            <v>0.89</v>
          </cell>
          <cell r="N26">
            <v>352</v>
          </cell>
          <cell r="O26">
            <v>0.92900000000000005</v>
          </cell>
          <cell r="P26">
            <v>218</v>
          </cell>
          <cell r="Q26">
            <v>0.51500000000000001</v>
          </cell>
          <cell r="R26">
            <v>3.7999999999999999E-2</v>
          </cell>
          <cell r="S26">
            <v>-0.41299999999999998</v>
          </cell>
          <cell r="T26">
            <v>698</v>
          </cell>
          <cell r="U26">
            <v>792</v>
          </cell>
          <cell r="V26">
            <v>938</v>
          </cell>
          <cell r="W26">
            <v>0.11899999999999999</v>
          </cell>
          <cell r="X26">
            <v>0.184</v>
          </cell>
          <cell r="Y26">
            <v>3229</v>
          </cell>
          <cell r="Z26">
            <v>3278</v>
          </cell>
          <cell r="AA26">
            <v>3149</v>
          </cell>
          <cell r="AB26">
            <v>1.4999999999999999E-2</v>
          </cell>
          <cell r="AC26">
            <v>-3.9E-2</v>
          </cell>
          <cell r="AD26">
            <v>56694</v>
          </cell>
          <cell r="AE26">
            <v>75263</v>
          </cell>
          <cell r="AF26">
            <v>82500</v>
          </cell>
          <cell r="AG26">
            <v>0.32800000000000001</v>
          </cell>
          <cell r="AH26">
            <v>9.6000000000000002E-2</v>
          </cell>
          <cell r="AI26">
            <v>0.55500000000000005</v>
          </cell>
          <cell r="AJ26">
            <v>0.72199999999999998</v>
          </cell>
          <cell r="AK26">
            <v>0.67</v>
          </cell>
          <cell r="AL26">
            <v>0.16700000000000001</v>
          </cell>
          <cell r="AM26">
            <v>-5.1999999999999998E-2</v>
          </cell>
          <cell r="AN26">
            <v>0.245</v>
          </cell>
          <cell r="AO26">
            <v>0.246</v>
          </cell>
          <cell r="AP26">
            <v>0.218</v>
          </cell>
          <cell r="AQ26">
            <v>1E-3</v>
          </cell>
          <cell r="AR26">
            <v>-2.8000000000000001E-2</v>
          </cell>
          <cell r="AS26">
            <v>9.7000000000000003E-2</v>
          </cell>
          <cell r="AT26">
            <v>9.0999999999999998E-2</v>
          </cell>
          <cell r="AU26">
            <v>8.4000000000000005E-2</v>
          </cell>
          <cell r="AV26">
            <v>-6.0000000000000001E-3</v>
          </cell>
          <cell r="AW26">
            <v>-7.0000000000000001E-3</v>
          </cell>
          <cell r="AX26">
            <v>0.27200000000000002</v>
          </cell>
          <cell r="AY26">
            <v>0.318</v>
          </cell>
          <cell r="AZ26">
            <v>0.27200000000000002</v>
          </cell>
          <cell r="BA26">
            <v>4.5999999999999999E-2</v>
          </cell>
          <cell r="BB26">
            <v>-4.7E-2</v>
          </cell>
          <cell r="BC26">
            <v>0</v>
          </cell>
          <cell r="BD26">
            <v>0</v>
          </cell>
          <cell r="BE26">
            <v>275</v>
          </cell>
          <cell r="BF26">
            <v>0.247</v>
          </cell>
          <cell r="BG26">
            <v>355</v>
          </cell>
          <cell r="BH26">
            <v>0.3</v>
          </cell>
          <cell r="BI26">
            <v>275</v>
          </cell>
          <cell r="BJ26">
            <v>0.25700000000000001</v>
          </cell>
          <cell r="BK26">
            <v>0.29099999999999998</v>
          </cell>
          <cell r="BL26">
            <v>-0.22500000000000001</v>
          </cell>
          <cell r="BM26">
            <v>193200</v>
          </cell>
          <cell r="BN26">
            <v>407200</v>
          </cell>
          <cell r="BO26">
            <v>415500</v>
          </cell>
          <cell r="BP26">
            <v>1.2472562943834733</v>
          </cell>
          <cell r="BQ26">
            <v>1.3945205479452054</v>
          </cell>
          <cell r="BR26">
            <v>1.4563617245005258</v>
          </cell>
          <cell r="BS26" t="str">
            <v>Mount Tabor</v>
          </cell>
          <cell r="BT26">
            <v>1412</v>
          </cell>
          <cell r="BU26">
            <v>2302</v>
          </cell>
          <cell r="BV26">
            <v>206791.57446800001</v>
          </cell>
          <cell r="BW26">
            <v>381411.62790700002</v>
          </cell>
          <cell r="BX26">
            <v>553024.40983599995</v>
          </cell>
          <cell r="BY26">
            <v>0.84442537800794981</v>
          </cell>
          <cell r="BZ26">
            <v>0.44994113805792113</v>
          </cell>
        </row>
        <row r="27">
          <cell r="A27">
            <v>41051001601</v>
          </cell>
          <cell r="B27" t="str">
            <v>MH_AtRisk</v>
          </cell>
          <cell r="C27" t="str">
            <v>MH_AtRisk</v>
          </cell>
          <cell r="D27" t="str">
            <v>MH</v>
          </cell>
          <cell r="E27" t="str">
            <v>MH</v>
          </cell>
          <cell r="F27" t="str">
            <v>MH</v>
          </cell>
          <cell r="G27">
            <v>0</v>
          </cell>
          <cell r="H27">
            <v>0</v>
          </cell>
          <cell r="I27">
            <v>81135.710000000006</v>
          </cell>
          <cell r="J27">
            <v>0.438</v>
          </cell>
          <cell r="K27">
            <v>0.42</v>
          </cell>
          <cell r="L27">
            <v>1127</v>
          </cell>
          <cell r="M27">
            <v>0.85299999999999998</v>
          </cell>
          <cell r="N27">
            <v>1040</v>
          </cell>
          <cell r="O27">
            <v>0.83</v>
          </cell>
          <cell r="P27">
            <v>768</v>
          </cell>
          <cell r="Q27">
            <v>0.71499999999999997</v>
          </cell>
          <cell r="R27">
            <v>-2.3E-2</v>
          </cell>
          <cell r="S27">
            <v>-0.115</v>
          </cell>
          <cell r="T27">
            <v>694</v>
          </cell>
          <cell r="U27">
            <v>1051</v>
          </cell>
          <cell r="V27">
            <v>976</v>
          </cell>
          <cell r="W27">
            <v>0.34</v>
          </cell>
          <cell r="X27">
            <v>-7.0999999999999994E-2</v>
          </cell>
          <cell r="Y27">
            <v>6190</v>
          </cell>
          <cell r="Z27">
            <v>6068</v>
          </cell>
          <cell r="AA27">
            <v>5662</v>
          </cell>
          <cell r="AB27">
            <v>-0.02</v>
          </cell>
          <cell r="AC27">
            <v>-6.7000000000000004E-2</v>
          </cell>
          <cell r="AD27">
            <v>46563</v>
          </cell>
          <cell r="AE27">
            <v>52949</v>
          </cell>
          <cell r="AF27">
            <v>62259</v>
          </cell>
          <cell r="AG27">
            <v>0.13700000000000001</v>
          </cell>
          <cell r="AH27">
            <v>0.17599999999999999</v>
          </cell>
          <cell r="AI27">
            <v>0.35899999999999999</v>
          </cell>
          <cell r="AJ27">
            <v>0.434</v>
          </cell>
          <cell r="AK27">
            <v>0.52</v>
          </cell>
          <cell r="AL27">
            <v>7.4999999999999997E-2</v>
          </cell>
          <cell r="AM27">
            <v>8.5999999999999993E-2</v>
          </cell>
          <cell r="AN27">
            <v>0.36699999999999999</v>
          </cell>
          <cell r="AO27">
            <v>0.373</v>
          </cell>
          <cell r="AP27">
            <v>0.34699999999999998</v>
          </cell>
          <cell r="AQ27">
            <v>6.0000000000000001E-3</v>
          </cell>
          <cell r="AR27">
            <v>-2.5999999999999999E-2</v>
          </cell>
          <cell r="AS27">
            <v>0.20300000000000001</v>
          </cell>
          <cell r="AT27">
            <v>0.23300000000000001</v>
          </cell>
          <cell r="AU27">
            <v>0.21099999999999999</v>
          </cell>
          <cell r="AV27">
            <v>2.9000000000000001E-2</v>
          </cell>
          <cell r="AW27">
            <v>-2.1000000000000001E-2</v>
          </cell>
          <cell r="AX27">
            <v>0.39800000000000002</v>
          </cell>
          <cell r="AY27">
            <v>0.44400000000000001</v>
          </cell>
          <cell r="AZ27">
            <v>0.35899999999999999</v>
          </cell>
          <cell r="BA27">
            <v>4.5999999999999999E-2</v>
          </cell>
          <cell r="BB27">
            <v>-8.5000000000000006E-2</v>
          </cell>
          <cell r="BC27">
            <v>0</v>
          </cell>
          <cell r="BD27">
            <v>0</v>
          </cell>
          <cell r="BE27">
            <v>856</v>
          </cell>
          <cell r="BF27">
            <v>0.441</v>
          </cell>
          <cell r="BG27">
            <v>760</v>
          </cell>
          <cell r="BH27">
            <v>0.375</v>
          </cell>
          <cell r="BI27">
            <v>625</v>
          </cell>
          <cell r="BJ27">
            <v>0.29099999999999998</v>
          </cell>
          <cell r="BK27">
            <v>-0.112</v>
          </cell>
          <cell r="BL27">
            <v>-0.17799999999999999</v>
          </cell>
          <cell r="BM27">
            <v>167600</v>
          </cell>
          <cell r="BN27">
            <v>336400</v>
          </cell>
          <cell r="BO27">
            <v>336800</v>
          </cell>
          <cell r="BP27">
            <v>1.0819883795997418</v>
          </cell>
          <cell r="BQ27">
            <v>1.1520547945205479</v>
          </cell>
          <cell r="BR27">
            <v>1.1805117420259377</v>
          </cell>
          <cell r="BS27" t="str">
            <v>Mount Tabor</v>
          </cell>
          <cell r="BT27">
            <v>1412</v>
          </cell>
          <cell r="BU27">
            <v>2302</v>
          </cell>
          <cell r="BV27">
            <v>192084.810127</v>
          </cell>
          <cell r="BW27">
            <v>340461.47541000001</v>
          </cell>
          <cell r="BX27">
            <v>502088.13636399998</v>
          </cell>
          <cell r="BY27">
            <v>0.77245392378969668</v>
          </cell>
          <cell r="BZ27">
            <v>0.47472819284285073</v>
          </cell>
        </row>
        <row r="28">
          <cell r="A28">
            <v>41051001602</v>
          </cell>
          <cell r="B28" t="str">
            <v>LI_NL</v>
          </cell>
          <cell r="C28" t="str">
            <v>LI_UG</v>
          </cell>
          <cell r="D28" t="str">
            <v>LI</v>
          </cell>
          <cell r="E28" t="str">
            <v>LI</v>
          </cell>
          <cell r="F28" t="str">
            <v>LI</v>
          </cell>
          <cell r="G28">
            <v>0</v>
          </cell>
          <cell r="H28">
            <v>0</v>
          </cell>
          <cell r="I28">
            <v>49392.03</v>
          </cell>
          <cell r="J28">
            <v>0.44</v>
          </cell>
          <cell r="K28">
            <v>0.37</v>
          </cell>
          <cell r="L28">
            <v>445</v>
          </cell>
          <cell r="M28">
            <v>0.871</v>
          </cell>
          <cell r="N28">
            <v>386</v>
          </cell>
          <cell r="O28">
            <v>0.77400000000000002</v>
          </cell>
          <cell r="P28">
            <v>586</v>
          </cell>
          <cell r="Q28">
            <v>0.71599999999999997</v>
          </cell>
          <cell r="R28">
            <v>-9.7000000000000003E-2</v>
          </cell>
          <cell r="S28">
            <v>-5.8000000000000003E-2</v>
          </cell>
          <cell r="T28">
            <v>688</v>
          </cell>
          <cell r="U28">
            <v>1083</v>
          </cell>
          <cell r="V28">
            <v>1129</v>
          </cell>
          <cell r="W28">
            <v>0.36499999999999999</v>
          </cell>
          <cell r="X28">
            <v>4.2000000000000003E-2</v>
          </cell>
          <cell r="Y28">
            <v>3967</v>
          </cell>
          <cell r="Z28">
            <v>4364</v>
          </cell>
          <cell r="AA28">
            <v>4700</v>
          </cell>
          <cell r="AB28">
            <v>0.1</v>
          </cell>
          <cell r="AC28">
            <v>7.6999999999999999E-2</v>
          </cell>
          <cell r="AD28">
            <v>39497</v>
          </cell>
          <cell r="AE28">
            <v>47926</v>
          </cell>
          <cell r="AF28">
            <v>47500</v>
          </cell>
          <cell r="AG28">
            <v>0.21299999999999999</v>
          </cell>
          <cell r="AH28">
            <v>-8.9999999999999993E-3</v>
          </cell>
          <cell r="AI28">
            <v>0.16</v>
          </cell>
          <cell r="AJ28">
            <v>0.216</v>
          </cell>
          <cell r="AK28">
            <v>0.23200000000000001</v>
          </cell>
          <cell r="AL28">
            <v>5.6000000000000001E-2</v>
          </cell>
          <cell r="AM28">
            <v>1.6E-2</v>
          </cell>
          <cell r="AN28">
            <v>0.28999999999999998</v>
          </cell>
          <cell r="AO28">
            <v>0.25900000000000001</v>
          </cell>
          <cell r="AP28">
            <v>0.36499999999999999</v>
          </cell>
          <cell r="AQ28">
            <v>-3.1E-2</v>
          </cell>
          <cell r="AR28">
            <v>0.106</v>
          </cell>
          <cell r="AS28">
            <v>0.251</v>
          </cell>
          <cell r="AT28">
            <v>0.36199999999999999</v>
          </cell>
          <cell r="AU28">
            <v>0.45800000000000002</v>
          </cell>
          <cell r="AV28">
            <v>0.11</v>
          </cell>
          <cell r="AW28">
            <v>9.6000000000000002E-2</v>
          </cell>
          <cell r="AX28">
            <v>0.47199999999999998</v>
          </cell>
          <cell r="AY28">
            <v>0.51400000000000001</v>
          </cell>
          <cell r="AZ28">
            <v>0.45200000000000001</v>
          </cell>
          <cell r="BA28">
            <v>4.2000000000000003E-2</v>
          </cell>
          <cell r="BB28">
            <v>-6.2E-2</v>
          </cell>
          <cell r="BC28">
            <v>0</v>
          </cell>
          <cell r="BD28">
            <v>0</v>
          </cell>
          <cell r="BE28">
            <v>863</v>
          </cell>
          <cell r="BF28">
            <v>0.73399999999999999</v>
          </cell>
          <cell r="BG28">
            <v>785</v>
          </cell>
          <cell r="BH28">
            <v>0.59699999999999998</v>
          </cell>
          <cell r="BI28">
            <v>750</v>
          </cell>
          <cell r="BJ28">
            <v>0.53</v>
          </cell>
          <cell r="BK28">
            <v>-0.09</v>
          </cell>
          <cell r="BL28">
            <v>-4.4999999999999998E-2</v>
          </cell>
          <cell r="BM28">
            <v>118000</v>
          </cell>
          <cell r="BN28">
            <v>204000</v>
          </cell>
          <cell r="BO28">
            <v>201300</v>
          </cell>
          <cell r="BP28">
            <v>0.76178179470626206</v>
          </cell>
          <cell r="BQ28">
            <v>0.69863013698630139</v>
          </cell>
          <cell r="BR28">
            <v>0.70557308096740279</v>
          </cell>
          <cell r="BS28" t="str">
            <v>Montavilla</v>
          </cell>
          <cell r="BT28">
            <v>1207</v>
          </cell>
          <cell r="BU28">
            <v>1557</v>
          </cell>
          <cell r="BV28">
            <v>119448.16129</v>
          </cell>
          <cell r="BW28">
            <v>178974.02439000001</v>
          </cell>
          <cell r="BX28">
            <v>261312.107143</v>
          </cell>
          <cell r="BY28">
            <v>0.49834055591262921</v>
          </cell>
          <cell r="BZ28">
            <v>0.46005605022088641</v>
          </cell>
        </row>
        <row r="29">
          <cell r="A29">
            <v>41051001701</v>
          </cell>
          <cell r="B29" t="str">
            <v>LI_NL</v>
          </cell>
          <cell r="C29" t="str">
            <v>MH_AtRisk</v>
          </cell>
          <cell r="D29" t="str">
            <v>LI</v>
          </cell>
          <cell r="E29" t="str">
            <v>LI</v>
          </cell>
          <cell r="F29" t="str">
            <v>MH</v>
          </cell>
          <cell r="G29">
            <v>0</v>
          </cell>
          <cell r="H29">
            <v>0</v>
          </cell>
          <cell r="I29">
            <v>119182.89</v>
          </cell>
          <cell r="J29">
            <v>0.52300000000000002</v>
          </cell>
          <cell r="K29">
            <v>0.53600000000000003</v>
          </cell>
          <cell r="L29">
            <v>787</v>
          </cell>
          <cell r="M29">
            <v>0.88700000000000001</v>
          </cell>
          <cell r="N29">
            <v>825</v>
          </cell>
          <cell r="O29">
            <v>0.83699999999999997</v>
          </cell>
          <cell r="P29">
            <v>890</v>
          </cell>
          <cell r="Q29">
            <v>0.78300000000000003</v>
          </cell>
          <cell r="R29">
            <v>-5.0999999999999997E-2</v>
          </cell>
          <cell r="S29">
            <v>-5.2999999999999999E-2</v>
          </cell>
          <cell r="T29">
            <v>625</v>
          </cell>
          <cell r="U29">
            <v>794</v>
          </cell>
          <cell r="V29">
            <v>966</v>
          </cell>
          <cell r="W29">
            <v>0.21299999999999999</v>
          </cell>
          <cell r="X29">
            <v>0.217</v>
          </cell>
          <cell r="Y29">
            <v>6451</v>
          </cell>
          <cell r="Z29">
            <v>6377</v>
          </cell>
          <cell r="AA29">
            <v>6467</v>
          </cell>
          <cell r="AB29">
            <v>-1.0999999999999999E-2</v>
          </cell>
          <cell r="AC29">
            <v>1.4E-2</v>
          </cell>
          <cell r="AD29">
            <v>37117</v>
          </cell>
          <cell r="AE29">
            <v>46439</v>
          </cell>
          <cell r="AF29">
            <v>57561</v>
          </cell>
          <cell r="AG29">
            <v>0.251</v>
          </cell>
          <cell r="AH29">
            <v>0.23899999999999999</v>
          </cell>
          <cell r="AI29">
            <v>0.23100000000000001</v>
          </cell>
          <cell r="AJ29">
            <v>0.371</v>
          </cell>
          <cell r="AK29">
            <v>0.46800000000000003</v>
          </cell>
          <cell r="AL29">
            <v>0.14000000000000001</v>
          </cell>
          <cell r="AM29">
            <v>9.7000000000000003E-2</v>
          </cell>
          <cell r="AN29">
            <v>0.443</v>
          </cell>
          <cell r="AO29">
            <v>0.47399999999999998</v>
          </cell>
          <cell r="AP29">
            <v>0.46400000000000002</v>
          </cell>
          <cell r="AQ29">
            <v>3.1E-2</v>
          </cell>
          <cell r="AR29">
            <v>-0.01</v>
          </cell>
          <cell r="AS29">
            <v>0.22900000000000001</v>
          </cell>
          <cell r="AT29">
            <v>0.314</v>
          </cell>
          <cell r="AU29">
            <v>0.315</v>
          </cell>
          <cell r="AV29">
            <v>8.5000000000000006E-2</v>
          </cell>
          <cell r="AW29">
            <v>1E-3</v>
          </cell>
          <cell r="AX29">
            <v>0.46400000000000002</v>
          </cell>
          <cell r="AY29">
            <v>0.501</v>
          </cell>
          <cell r="AZ29">
            <v>0.35099999999999998</v>
          </cell>
          <cell r="BA29">
            <v>3.6999999999999998E-2</v>
          </cell>
          <cell r="BB29">
            <v>-0.15</v>
          </cell>
          <cell r="BC29">
            <v>0</v>
          </cell>
          <cell r="BD29">
            <v>0</v>
          </cell>
          <cell r="BE29">
            <v>1541</v>
          </cell>
          <cell r="BF29">
            <v>0.66600000000000004</v>
          </cell>
          <cell r="BG29">
            <v>1205</v>
          </cell>
          <cell r="BH29">
            <v>0.51600000000000001</v>
          </cell>
          <cell r="BI29">
            <v>1050</v>
          </cell>
          <cell r="BJ29">
            <v>0.42299999999999999</v>
          </cell>
          <cell r="BK29">
            <v>-0.218</v>
          </cell>
          <cell r="BL29">
            <v>-0.129</v>
          </cell>
          <cell r="BM29">
            <v>132300</v>
          </cell>
          <cell r="BN29">
            <v>235400</v>
          </cell>
          <cell r="BO29">
            <v>254200</v>
          </cell>
          <cell r="BP29">
            <v>0.85409941897998709</v>
          </cell>
          <cell r="BQ29">
            <v>0.80616438356164388</v>
          </cell>
          <cell r="BR29">
            <v>0.89099193831055035</v>
          </cell>
          <cell r="BS29" t="str">
            <v>Montavilla</v>
          </cell>
          <cell r="BT29">
            <v>1207</v>
          </cell>
          <cell r="BU29">
            <v>1557</v>
          </cell>
          <cell r="BV29">
            <v>132275.74747500001</v>
          </cell>
          <cell r="BW29">
            <v>208380.16666700001</v>
          </cell>
          <cell r="BX29">
            <v>306139.02684599999</v>
          </cell>
          <cell r="BY29">
            <v>0.57534673320506968</v>
          </cell>
          <cell r="BZ29">
            <v>0.46913706684582235</v>
          </cell>
        </row>
        <row r="30">
          <cell r="A30">
            <v>41051001702</v>
          </cell>
          <cell r="B30" t="str">
            <v>LI_NL</v>
          </cell>
          <cell r="C30" t="str">
            <v>LI_AtRisk</v>
          </cell>
          <cell r="D30" t="str">
            <v>LI</v>
          </cell>
          <cell r="E30" t="str">
            <v>LI</v>
          </cell>
          <cell r="F30" t="str">
            <v>LI</v>
          </cell>
          <cell r="G30">
            <v>1</v>
          </cell>
          <cell r="H30">
            <v>1</v>
          </cell>
          <cell r="I30">
            <v>42075.66</v>
          </cell>
          <cell r="J30">
            <v>0.35</v>
          </cell>
          <cell r="K30">
            <v>0.38400000000000001</v>
          </cell>
          <cell r="L30">
            <v>1058</v>
          </cell>
          <cell r="M30">
            <v>0.91</v>
          </cell>
          <cell r="N30">
            <v>1113</v>
          </cell>
          <cell r="O30">
            <v>0.91200000000000003</v>
          </cell>
          <cell r="P30">
            <v>914</v>
          </cell>
          <cell r="Q30">
            <v>0.80300000000000005</v>
          </cell>
          <cell r="R30">
            <v>2E-3</v>
          </cell>
          <cell r="S30">
            <v>-0.109</v>
          </cell>
          <cell r="T30">
            <v>625</v>
          </cell>
          <cell r="U30">
            <v>748</v>
          </cell>
          <cell r="V30">
            <v>1071</v>
          </cell>
          <cell r="W30">
            <v>0.16400000000000001</v>
          </cell>
          <cell r="X30">
            <v>0.432</v>
          </cell>
          <cell r="Y30">
            <v>4110</v>
          </cell>
          <cell r="Z30">
            <v>3904</v>
          </cell>
          <cell r="AA30">
            <v>4310</v>
          </cell>
          <cell r="AB30">
            <v>-0.05</v>
          </cell>
          <cell r="AC30">
            <v>0.104</v>
          </cell>
          <cell r="AD30">
            <v>38962</v>
          </cell>
          <cell r="AE30">
            <v>38639</v>
          </cell>
          <cell r="AF30">
            <v>45724</v>
          </cell>
          <cell r="AG30">
            <v>-8.0000000000000002E-3</v>
          </cell>
          <cell r="AH30">
            <v>0.183</v>
          </cell>
          <cell r="AI30">
            <v>0.222</v>
          </cell>
          <cell r="AJ30">
            <v>0.36699999999999999</v>
          </cell>
          <cell r="AK30">
            <v>0.3</v>
          </cell>
          <cell r="AL30">
            <v>0.14499999999999999</v>
          </cell>
          <cell r="AM30">
            <v>-6.7000000000000004E-2</v>
          </cell>
          <cell r="AN30">
            <v>0.43099999999999999</v>
          </cell>
          <cell r="AO30">
            <v>0.497</v>
          </cell>
          <cell r="AP30">
            <v>0.55900000000000005</v>
          </cell>
          <cell r="AQ30">
            <v>6.6000000000000003E-2</v>
          </cell>
          <cell r="AR30">
            <v>6.2E-2</v>
          </cell>
          <cell r="AS30">
            <v>0.23300000000000001</v>
          </cell>
          <cell r="AT30">
            <v>0.28699999999999998</v>
          </cell>
          <cell r="AU30">
            <v>0.379</v>
          </cell>
          <cell r="AV30">
            <v>5.3999999999999999E-2</v>
          </cell>
          <cell r="AW30">
            <v>9.1999999999999998E-2</v>
          </cell>
          <cell r="AX30">
            <v>0.48899999999999999</v>
          </cell>
          <cell r="AY30">
            <v>0.57599999999999996</v>
          </cell>
          <cell r="AZ30">
            <v>0.52500000000000002</v>
          </cell>
          <cell r="BA30">
            <v>8.5999999999999993E-2</v>
          </cell>
          <cell r="BB30">
            <v>-5.0999999999999997E-2</v>
          </cell>
          <cell r="BC30">
            <v>0</v>
          </cell>
          <cell r="BD30">
            <v>0</v>
          </cell>
          <cell r="BE30">
            <v>867</v>
          </cell>
          <cell r="BF30">
            <v>0.71399999999999997</v>
          </cell>
          <cell r="BG30">
            <v>860</v>
          </cell>
          <cell r="BH30">
            <v>0.72599999999999998</v>
          </cell>
          <cell r="BI30">
            <v>870</v>
          </cell>
          <cell r="BJ30">
            <v>0.68200000000000005</v>
          </cell>
          <cell r="BK30">
            <v>-8.0000000000000002E-3</v>
          </cell>
          <cell r="BL30">
            <v>1.2E-2</v>
          </cell>
          <cell r="BM30">
            <v>127000</v>
          </cell>
          <cell r="BN30">
            <v>214600</v>
          </cell>
          <cell r="BO30">
            <v>191900</v>
          </cell>
          <cell r="BP30">
            <v>0.81988379599741767</v>
          </cell>
          <cell r="BQ30">
            <v>0.73493150684931507</v>
          </cell>
          <cell r="BR30">
            <v>0.67262530669470733</v>
          </cell>
          <cell r="BS30" t="str">
            <v>Montavilla</v>
          </cell>
          <cell r="BT30">
            <v>1207</v>
          </cell>
          <cell r="BU30">
            <v>1557</v>
          </cell>
          <cell r="BV30">
            <v>124602.257143</v>
          </cell>
          <cell r="BW30">
            <v>179527.63157900001</v>
          </cell>
          <cell r="BX30">
            <v>266734.09411800001</v>
          </cell>
          <cell r="BY30">
            <v>0.4408056137615935</v>
          </cell>
          <cell r="BZ30">
            <v>0.48575509949077306</v>
          </cell>
        </row>
        <row r="31">
          <cell r="A31">
            <v>41051001801</v>
          </cell>
          <cell r="B31" t="str">
            <v>LI_AtRisk</v>
          </cell>
          <cell r="C31" t="str">
            <v>LI_AtRisk</v>
          </cell>
          <cell r="D31" t="str">
            <v>LI</v>
          </cell>
          <cell r="E31" t="str">
            <v>LI</v>
          </cell>
          <cell r="F31" t="str">
            <v>LI</v>
          </cell>
          <cell r="G31">
            <v>1</v>
          </cell>
          <cell r="H31">
            <v>1</v>
          </cell>
          <cell r="I31">
            <v>72588.89</v>
          </cell>
          <cell r="J31">
            <v>0.53700000000000003</v>
          </cell>
          <cell r="K31">
            <v>0.499</v>
          </cell>
          <cell r="L31">
            <v>1169</v>
          </cell>
          <cell r="M31">
            <v>0.86</v>
          </cell>
          <cell r="N31">
            <v>1241</v>
          </cell>
          <cell r="O31">
            <v>0.86799999999999999</v>
          </cell>
          <cell r="P31">
            <v>792</v>
          </cell>
          <cell r="Q31">
            <v>0.77400000000000002</v>
          </cell>
          <cell r="R31">
            <v>8.0000000000000002E-3</v>
          </cell>
          <cell r="S31">
            <v>-9.4E-2</v>
          </cell>
          <cell r="T31">
            <v>598</v>
          </cell>
          <cell r="U31">
            <v>781</v>
          </cell>
          <cell r="V31">
            <v>853</v>
          </cell>
          <cell r="W31">
            <v>0.23400000000000001</v>
          </cell>
          <cell r="X31">
            <v>9.1999999999999998E-2</v>
          </cell>
          <cell r="Y31">
            <v>3482</v>
          </cell>
          <cell r="Z31">
            <v>4545</v>
          </cell>
          <cell r="AA31">
            <v>4489</v>
          </cell>
          <cell r="AB31">
            <v>0.30499999999999999</v>
          </cell>
          <cell r="AC31">
            <v>-1.2E-2</v>
          </cell>
          <cell r="AD31">
            <v>35163</v>
          </cell>
          <cell r="AE31">
            <v>47535</v>
          </cell>
          <cell r="AF31">
            <v>48316</v>
          </cell>
          <cell r="AG31">
            <v>0.35199999999999998</v>
          </cell>
          <cell r="AH31">
            <v>1.6E-2</v>
          </cell>
          <cell r="AI31">
            <v>0.34499999999999997</v>
          </cell>
          <cell r="AJ31">
            <v>0.40100000000000002</v>
          </cell>
          <cell r="AK31">
            <v>0.44400000000000001</v>
          </cell>
          <cell r="AL31">
            <v>5.6000000000000001E-2</v>
          </cell>
          <cell r="AM31">
            <v>4.2999999999999997E-2</v>
          </cell>
          <cell r="AN31">
            <v>0.6</v>
          </cell>
          <cell r="AO31">
            <v>0.65600000000000003</v>
          </cell>
          <cell r="AP31">
            <v>0.55800000000000005</v>
          </cell>
          <cell r="AQ31">
            <v>5.6000000000000001E-2</v>
          </cell>
          <cell r="AR31">
            <v>-9.8000000000000004E-2</v>
          </cell>
          <cell r="AS31">
            <v>0.16900000000000001</v>
          </cell>
          <cell r="AT31">
            <v>0.22700000000000001</v>
          </cell>
          <cell r="AU31">
            <v>0.25700000000000001</v>
          </cell>
          <cell r="AV31">
            <v>5.8999999999999997E-2</v>
          </cell>
          <cell r="AW31">
            <v>0.03</v>
          </cell>
          <cell r="AX31">
            <v>0.5</v>
          </cell>
          <cell r="AY31">
            <v>0.58199999999999996</v>
          </cell>
          <cell r="AZ31">
            <v>0.46</v>
          </cell>
          <cell r="BA31">
            <v>8.2000000000000003E-2</v>
          </cell>
          <cell r="BB31">
            <v>-0.123</v>
          </cell>
          <cell r="BC31">
            <v>0</v>
          </cell>
          <cell r="BD31">
            <v>23</v>
          </cell>
          <cell r="BE31">
            <v>1016</v>
          </cell>
          <cell r="BF31">
            <v>0.71</v>
          </cell>
          <cell r="BG31">
            <v>1255</v>
          </cell>
          <cell r="BH31">
            <v>0.70299999999999996</v>
          </cell>
          <cell r="BI31">
            <v>1085</v>
          </cell>
          <cell r="BJ31">
            <v>0.57699999999999996</v>
          </cell>
          <cell r="BK31">
            <v>0.23499999999999999</v>
          </cell>
          <cell r="BL31">
            <v>-0.13500000000000001</v>
          </cell>
          <cell r="BM31">
            <v>147800</v>
          </cell>
          <cell r="BN31">
            <v>288200</v>
          </cell>
          <cell r="BO31">
            <v>272300</v>
          </cell>
          <cell r="BP31">
            <v>0.95416397675919951</v>
          </cell>
          <cell r="BQ31">
            <v>0.98698630136986298</v>
          </cell>
          <cell r="BR31">
            <v>0.95443392919733616</v>
          </cell>
          <cell r="BS31" t="str">
            <v>North Tabor</v>
          </cell>
          <cell r="BT31">
            <v>1267</v>
          </cell>
          <cell r="BU31">
            <v>1831</v>
          </cell>
          <cell r="BV31">
            <v>146072.91666700001</v>
          </cell>
          <cell r="BW31">
            <v>269213.02631599997</v>
          </cell>
          <cell r="BX31">
            <v>381915.20338999998</v>
          </cell>
          <cell r="BY31">
            <v>0.84300438752599438</v>
          </cell>
          <cell r="BZ31">
            <v>0.41863567530982376</v>
          </cell>
        </row>
        <row r="32">
          <cell r="A32">
            <v>41051001802</v>
          </cell>
          <cell r="B32" t="str">
            <v>LI_NL</v>
          </cell>
          <cell r="C32" t="str">
            <v>MH_NL</v>
          </cell>
          <cell r="D32" t="str">
            <v>MH</v>
          </cell>
          <cell r="E32" t="str">
            <v>LI</v>
          </cell>
          <cell r="F32" t="str">
            <v>MH</v>
          </cell>
          <cell r="G32">
            <v>0</v>
          </cell>
          <cell r="H32">
            <v>0</v>
          </cell>
          <cell r="I32">
            <v>38839.64</v>
          </cell>
          <cell r="J32">
            <v>0.53400000000000003</v>
          </cell>
          <cell r="K32">
            <v>0.42599999999999999</v>
          </cell>
          <cell r="L32">
            <v>450</v>
          </cell>
          <cell r="M32">
            <v>0.9</v>
          </cell>
          <cell r="N32">
            <v>422</v>
          </cell>
          <cell r="O32">
            <v>0.85899999999999999</v>
          </cell>
          <cell r="P32">
            <v>700</v>
          </cell>
          <cell r="Q32">
            <v>0.85399999999999998</v>
          </cell>
          <cell r="R32">
            <v>-4.1000000000000002E-2</v>
          </cell>
          <cell r="S32">
            <v>-6.0000000000000001E-3</v>
          </cell>
          <cell r="T32">
            <v>629</v>
          </cell>
          <cell r="U32">
            <v>790</v>
          </cell>
          <cell r="V32">
            <v>881</v>
          </cell>
          <cell r="W32">
            <v>0.20399999999999999</v>
          </cell>
          <cell r="X32">
            <v>0.115</v>
          </cell>
          <cell r="Y32">
            <v>3164</v>
          </cell>
          <cell r="Z32">
            <v>3237</v>
          </cell>
          <cell r="AA32">
            <v>3613</v>
          </cell>
          <cell r="AB32">
            <v>2.3E-2</v>
          </cell>
          <cell r="AC32">
            <v>0.11600000000000001</v>
          </cell>
          <cell r="AD32">
            <v>45737</v>
          </cell>
          <cell r="AE32">
            <v>47717</v>
          </cell>
          <cell r="AF32">
            <v>54583</v>
          </cell>
          <cell r="AG32">
            <v>4.2999999999999997E-2</v>
          </cell>
          <cell r="AH32">
            <v>0.14399999999999999</v>
          </cell>
          <cell r="AI32">
            <v>0.45100000000000001</v>
          </cell>
          <cell r="AJ32">
            <v>0.53100000000000003</v>
          </cell>
          <cell r="AK32">
            <v>0.58399999999999996</v>
          </cell>
          <cell r="AL32">
            <v>0.08</v>
          </cell>
          <cell r="AM32">
            <v>5.2999999999999999E-2</v>
          </cell>
          <cell r="AN32">
            <v>0.45900000000000002</v>
          </cell>
          <cell r="AO32">
            <v>0.45300000000000001</v>
          </cell>
          <cell r="AP32">
            <v>0.49199999999999999</v>
          </cell>
          <cell r="AQ32">
            <v>-6.0000000000000001E-3</v>
          </cell>
          <cell r="AR32">
            <v>3.9E-2</v>
          </cell>
          <cell r="AS32">
            <v>0.11600000000000001</v>
          </cell>
          <cell r="AT32">
            <v>8.5999999999999993E-2</v>
          </cell>
          <cell r="AU32">
            <v>0.11799999999999999</v>
          </cell>
          <cell r="AV32">
            <v>-0.03</v>
          </cell>
          <cell r="AW32">
            <v>3.2000000000000001E-2</v>
          </cell>
          <cell r="AX32">
            <v>0.40799999999999997</v>
          </cell>
          <cell r="AY32">
            <v>0.47399999999999998</v>
          </cell>
          <cell r="AZ32">
            <v>0.39800000000000002</v>
          </cell>
          <cell r="BA32">
            <v>6.6000000000000003E-2</v>
          </cell>
          <cell r="BB32">
            <v>-7.5999999999999998E-2</v>
          </cell>
          <cell r="BC32">
            <v>0</v>
          </cell>
          <cell r="BD32">
            <v>0</v>
          </cell>
          <cell r="BE32">
            <v>654</v>
          </cell>
          <cell r="BF32">
            <v>0.495</v>
          </cell>
          <cell r="BG32">
            <v>660</v>
          </cell>
          <cell r="BH32">
            <v>0.49299999999999999</v>
          </cell>
          <cell r="BI32">
            <v>610</v>
          </cell>
          <cell r="BJ32">
            <v>0.44</v>
          </cell>
          <cell r="BK32">
            <v>8.9999999999999993E-3</v>
          </cell>
          <cell r="BL32">
            <v>-7.5999999999999998E-2</v>
          </cell>
          <cell r="BM32">
            <v>188600</v>
          </cell>
          <cell r="BN32">
            <v>383700</v>
          </cell>
          <cell r="BO32">
            <v>361900</v>
          </cell>
          <cell r="BP32">
            <v>1.2175597159457714</v>
          </cell>
          <cell r="BQ32">
            <v>1.314041095890411</v>
          </cell>
          <cell r="BR32">
            <v>1.2684893094987733</v>
          </cell>
          <cell r="BS32" t="str">
            <v>Mount Tabor</v>
          </cell>
          <cell r="BT32">
            <v>1412</v>
          </cell>
          <cell r="BU32">
            <v>2302</v>
          </cell>
          <cell r="BV32">
            <v>196178.125</v>
          </cell>
          <cell r="BW32">
            <v>346137.09302299999</v>
          </cell>
          <cell r="BX32">
            <v>573142.76315799996</v>
          </cell>
          <cell r="BY32">
            <v>0.76440208623158157</v>
          </cell>
          <cell r="BZ32">
            <v>0.65582589878605113</v>
          </cell>
        </row>
        <row r="33">
          <cell r="A33">
            <v>41051001900</v>
          </cell>
          <cell r="B33" t="str">
            <v>MH_AtRisk</v>
          </cell>
          <cell r="C33" t="str">
            <v>MH_AtRisk</v>
          </cell>
          <cell r="D33" t="str">
            <v>MH</v>
          </cell>
          <cell r="E33" t="str">
            <v>MH</v>
          </cell>
          <cell r="F33" t="str">
            <v>MH</v>
          </cell>
          <cell r="G33">
            <v>0</v>
          </cell>
          <cell r="H33">
            <v>0</v>
          </cell>
          <cell r="I33">
            <v>99195.91</v>
          </cell>
          <cell r="J33">
            <v>0.91600000000000004</v>
          </cell>
          <cell r="K33">
            <v>0.93500000000000005</v>
          </cell>
          <cell r="L33">
            <v>364</v>
          </cell>
          <cell r="M33">
            <v>0.64900000000000002</v>
          </cell>
          <cell r="N33">
            <v>254</v>
          </cell>
          <cell r="O33">
            <v>0.61399999999999999</v>
          </cell>
          <cell r="P33">
            <v>181</v>
          </cell>
          <cell r="Q33">
            <v>0.61399999999999999</v>
          </cell>
          <cell r="R33">
            <v>-3.5000000000000003E-2</v>
          </cell>
          <cell r="S33">
            <v>0</v>
          </cell>
          <cell r="T33">
            <v>590</v>
          </cell>
          <cell r="U33">
            <v>892</v>
          </cell>
          <cell r="V33">
            <v>1002</v>
          </cell>
          <cell r="W33">
            <v>0.33900000000000002</v>
          </cell>
          <cell r="X33">
            <v>0.123</v>
          </cell>
          <cell r="Y33">
            <v>4788</v>
          </cell>
          <cell r="Z33">
            <v>5014</v>
          </cell>
          <cell r="AA33">
            <v>4788</v>
          </cell>
          <cell r="AB33">
            <v>4.7E-2</v>
          </cell>
          <cell r="AC33">
            <v>-4.4999999999999998E-2</v>
          </cell>
          <cell r="AD33">
            <v>71301</v>
          </cell>
          <cell r="AE33">
            <v>97525</v>
          </cell>
          <cell r="AF33">
            <v>100000</v>
          </cell>
          <cell r="AG33">
            <v>0.36799999999999999</v>
          </cell>
          <cell r="AH33">
            <v>2.5000000000000001E-2</v>
          </cell>
          <cell r="AI33">
            <v>0.56999999999999995</v>
          </cell>
          <cell r="AJ33">
            <v>0.67</v>
          </cell>
          <cell r="AK33">
            <v>0.76100000000000001</v>
          </cell>
          <cell r="AL33">
            <v>0.1</v>
          </cell>
          <cell r="AM33">
            <v>9.0999999999999998E-2</v>
          </cell>
          <cell r="AN33">
            <v>0.13600000000000001</v>
          </cell>
          <cell r="AO33">
            <v>0.125</v>
          </cell>
          <cell r="AP33">
            <v>0.16</v>
          </cell>
          <cell r="AQ33">
            <v>-1.0999999999999999E-2</v>
          </cell>
          <cell r="AR33">
            <v>3.5000000000000003E-2</v>
          </cell>
          <cell r="AS33">
            <v>0.08</v>
          </cell>
          <cell r="AT33">
            <v>0.109</v>
          </cell>
          <cell r="AU33">
            <v>9.9000000000000005E-2</v>
          </cell>
          <cell r="AV33">
            <v>2.9000000000000001E-2</v>
          </cell>
          <cell r="AW33">
            <v>-1.0999999999999999E-2</v>
          </cell>
          <cell r="AX33">
            <v>0.186</v>
          </cell>
          <cell r="AY33">
            <v>0.16</v>
          </cell>
          <cell r="AZ33">
            <v>0.223</v>
          </cell>
          <cell r="BA33">
            <v>-2.5999999999999999E-2</v>
          </cell>
          <cell r="BB33">
            <v>6.3E-2</v>
          </cell>
          <cell r="BC33">
            <v>0</v>
          </cell>
          <cell r="BD33">
            <v>18</v>
          </cell>
          <cell r="BE33">
            <v>201</v>
          </cell>
          <cell r="BF33">
            <v>0.129</v>
          </cell>
          <cell r="BG33">
            <v>190</v>
          </cell>
          <cell r="BH33">
            <v>0.123</v>
          </cell>
          <cell r="BI33">
            <v>255</v>
          </cell>
          <cell r="BJ33">
            <v>0.17499999999999999</v>
          </cell>
          <cell r="BK33">
            <v>-5.5E-2</v>
          </cell>
          <cell r="BL33">
            <v>0.34200000000000003</v>
          </cell>
          <cell r="BM33">
            <v>246100</v>
          </cell>
          <cell r="BN33">
            <v>482200</v>
          </cell>
          <cell r="BO33">
            <v>521800</v>
          </cell>
          <cell r="BP33">
            <v>1.5887669464170433</v>
          </cell>
          <cell r="BQ33">
            <v>1.6513698630136986</v>
          </cell>
          <cell r="BR33">
            <v>1.8289519803715388</v>
          </cell>
          <cell r="BS33" t="str">
            <v>Laurelhurst</v>
          </cell>
          <cell r="BT33">
            <v>1724</v>
          </cell>
          <cell r="BU33">
            <v>2887</v>
          </cell>
          <cell r="BV33">
            <v>269707.714286</v>
          </cell>
          <cell r="BW33">
            <v>460797.1</v>
          </cell>
          <cell r="BX33">
            <v>653525.26881699997</v>
          </cell>
          <cell r="BY33">
            <v>0.7085054508725227</v>
          </cell>
          <cell r="BZ33">
            <v>0.41824952634684553</v>
          </cell>
        </row>
        <row r="34">
          <cell r="A34">
            <v>41051002000</v>
          </cell>
          <cell r="B34" t="str">
            <v>LI_NL</v>
          </cell>
          <cell r="C34" t="str">
            <v>LI_AtRisk</v>
          </cell>
          <cell r="D34" t="str">
            <v>LI</v>
          </cell>
          <cell r="E34" t="str">
            <v>LI</v>
          </cell>
          <cell r="F34" t="str">
            <v>LI</v>
          </cell>
          <cell r="G34">
            <v>0</v>
          </cell>
          <cell r="H34">
            <v>0</v>
          </cell>
          <cell r="I34">
            <v>137001.26</v>
          </cell>
          <cell r="J34">
            <v>0.67100000000000004</v>
          </cell>
          <cell r="K34">
            <v>0.60499999999999998</v>
          </cell>
          <cell r="L34">
            <v>1179</v>
          </cell>
          <cell r="M34">
            <v>0.89100000000000001</v>
          </cell>
          <cell r="N34">
            <v>1159</v>
          </cell>
          <cell r="O34">
            <v>0.88100000000000001</v>
          </cell>
          <cell r="P34">
            <v>1354</v>
          </cell>
          <cell r="Q34">
            <v>0.755</v>
          </cell>
          <cell r="R34">
            <v>-0.01</v>
          </cell>
          <cell r="S34">
            <v>-0.127</v>
          </cell>
          <cell r="T34">
            <v>565</v>
          </cell>
          <cell r="U34">
            <v>731</v>
          </cell>
          <cell r="V34">
            <v>887</v>
          </cell>
          <cell r="W34">
            <v>0.22700000000000001</v>
          </cell>
          <cell r="X34">
            <v>0.21299999999999999</v>
          </cell>
          <cell r="Y34">
            <v>5350</v>
          </cell>
          <cell r="Z34">
            <v>5433</v>
          </cell>
          <cell r="AA34">
            <v>6006</v>
          </cell>
          <cell r="AB34">
            <v>1.6E-2</v>
          </cell>
          <cell r="AC34">
            <v>0.105</v>
          </cell>
          <cell r="AD34">
            <v>32921</v>
          </cell>
          <cell r="AE34">
            <v>36134</v>
          </cell>
          <cell r="AF34">
            <v>43663</v>
          </cell>
          <cell r="AG34">
            <v>9.8000000000000004E-2</v>
          </cell>
          <cell r="AH34">
            <v>0.20799999999999999</v>
          </cell>
          <cell r="AI34">
            <v>0.49299999999999999</v>
          </cell>
          <cell r="AJ34">
            <v>0.51</v>
          </cell>
          <cell r="AK34">
            <v>0.56499999999999995</v>
          </cell>
          <cell r="AL34">
            <v>1.7000000000000001E-2</v>
          </cell>
          <cell r="AM34">
            <v>5.5E-2</v>
          </cell>
          <cell r="AN34">
            <v>0.76600000000000001</v>
          </cell>
          <cell r="AO34">
            <v>0.72499999999999998</v>
          </cell>
          <cell r="AP34">
            <v>0.73099999999999998</v>
          </cell>
          <cell r="AQ34">
            <v>-4.1000000000000002E-2</v>
          </cell>
          <cell r="AR34">
            <v>6.0000000000000001E-3</v>
          </cell>
          <cell r="AS34">
            <v>0.16800000000000001</v>
          </cell>
          <cell r="AT34">
            <v>9.4E-2</v>
          </cell>
          <cell r="AU34">
            <v>0.13200000000000001</v>
          </cell>
          <cell r="AV34">
            <v>-7.3999999999999996E-2</v>
          </cell>
          <cell r="AW34">
            <v>3.9E-2</v>
          </cell>
          <cell r="AX34">
            <v>0.52300000000000002</v>
          </cell>
          <cell r="AY34">
            <v>0.57799999999999996</v>
          </cell>
          <cell r="AZ34">
            <v>0.48199999999999998</v>
          </cell>
          <cell r="BA34">
            <v>5.5E-2</v>
          </cell>
          <cell r="BB34">
            <v>-9.6000000000000002E-2</v>
          </cell>
          <cell r="BC34">
            <v>0</v>
          </cell>
          <cell r="BD34">
            <v>25</v>
          </cell>
          <cell r="BE34">
            <v>2245</v>
          </cell>
          <cell r="BF34">
            <v>0.79300000000000004</v>
          </cell>
          <cell r="BG34">
            <v>2170</v>
          </cell>
          <cell r="BH34">
            <v>0.74199999999999999</v>
          </cell>
          <cell r="BI34">
            <v>1920</v>
          </cell>
          <cell r="BJ34">
            <v>0.64500000000000002</v>
          </cell>
          <cell r="BK34">
            <v>-3.3000000000000002E-2</v>
          </cell>
          <cell r="BL34">
            <v>-0.115</v>
          </cell>
          <cell r="BM34">
            <v>176900</v>
          </cell>
          <cell r="BN34">
            <v>357200</v>
          </cell>
          <cell r="BO34">
            <v>362100</v>
          </cell>
          <cell r="BP34">
            <v>1.1420271142672691</v>
          </cell>
          <cell r="BQ34">
            <v>1.2232876712328766</v>
          </cell>
          <cell r="BR34">
            <v>1.2691903259726605</v>
          </cell>
          <cell r="BS34" t="str">
            <v>Kerns</v>
          </cell>
          <cell r="BT34">
            <v>1369</v>
          </cell>
          <cell r="BU34">
            <v>2029</v>
          </cell>
          <cell r="BV34">
            <v>184391.32352899999</v>
          </cell>
          <cell r="BW34">
            <v>342798.48</v>
          </cell>
          <cell r="BX34">
            <v>410488</v>
          </cell>
          <cell r="BY34">
            <v>0.85908140057407123</v>
          </cell>
          <cell r="BZ34">
            <v>0.19746155233827181</v>
          </cell>
        </row>
        <row r="35">
          <cell r="A35">
            <v>41051002100</v>
          </cell>
          <cell r="B35" t="str">
            <v>LI_AG</v>
          </cell>
          <cell r="C35" t="str">
            <v>LI_AtRisk</v>
          </cell>
          <cell r="D35" t="str">
            <v>LI</v>
          </cell>
          <cell r="E35" t="str">
            <v>LI</v>
          </cell>
          <cell r="F35" t="str">
            <v>LI</v>
          </cell>
          <cell r="G35">
            <v>1</v>
          </cell>
          <cell r="H35">
            <v>1</v>
          </cell>
          <cell r="I35">
            <v>70190.850000000006</v>
          </cell>
          <cell r="J35">
            <v>0.623</v>
          </cell>
          <cell r="K35">
            <v>0.59799999999999998</v>
          </cell>
          <cell r="L35">
            <v>672</v>
          </cell>
          <cell r="M35">
            <v>0.93700000000000006</v>
          </cell>
          <cell r="N35">
            <v>548</v>
          </cell>
          <cell r="O35">
            <v>0.92100000000000004</v>
          </cell>
          <cell r="P35">
            <v>499</v>
          </cell>
          <cell r="Q35">
            <v>0.78300000000000003</v>
          </cell>
          <cell r="R35">
            <v>-1.6E-2</v>
          </cell>
          <cell r="S35">
            <v>-0.13800000000000001</v>
          </cell>
          <cell r="T35">
            <v>525</v>
          </cell>
          <cell r="U35">
            <v>732</v>
          </cell>
          <cell r="V35">
            <v>853</v>
          </cell>
          <cell r="W35">
            <v>0.28299999999999997</v>
          </cell>
          <cell r="X35">
            <v>0.16500000000000001</v>
          </cell>
          <cell r="Y35">
            <v>2215</v>
          </cell>
          <cell r="Z35">
            <v>2049</v>
          </cell>
          <cell r="AA35">
            <v>2091</v>
          </cell>
          <cell r="AB35">
            <v>-7.4999999999999997E-2</v>
          </cell>
          <cell r="AC35">
            <v>0.02</v>
          </cell>
          <cell r="AD35">
            <v>22271</v>
          </cell>
          <cell r="AE35">
            <v>29138</v>
          </cell>
          <cell r="AF35">
            <v>32446</v>
          </cell>
          <cell r="AG35">
            <v>0.308</v>
          </cell>
          <cell r="AH35">
            <v>0.114</v>
          </cell>
          <cell r="AI35">
            <v>0.33200000000000002</v>
          </cell>
          <cell r="AJ35">
            <v>0.51100000000000001</v>
          </cell>
          <cell r="AK35">
            <v>0.54700000000000004</v>
          </cell>
          <cell r="AL35">
            <v>0.17899999999999999</v>
          </cell>
          <cell r="AM35">
            <v>3.5999999999999997E-2</v>
          </cell>
          <cell r="AN35">
            <v>0.86299999999999999</v>
          </cell>
          <cell r="AO35">
            <v>0.84</v>
          </cell>
          <cell r="AP35">
            <v>0.81599999999999995</v>
          </cell>
          <cell r="AQ35">
            <v>-2.3E-2</v>
          </cell>
          <cell r="AR35">
            <v>-2.4E-2</v>
          </cell>
          <cell r="AS35">
            <v>0.193</v>
          </cell>
          <cell r="AT35">
            <v>0.10299999999999999</v>
          </cell>
          <cell r="AU35">
            <v>0.161</v>
          </cell>
          <cell r="AV35">
            <v>-0.09</v>
          </cell>
          <cell r="AW35">
            <v>5.8000000000000003E-2</v>
          </cell>
          <cell r="AX35">
            <v>0.70599999999999996</v>
          </cell>
          <cell r="AY35">
            <v>0.68200000000000005</v>
          </cell>
          <cell r="AZ35">
            <v>0.61799999999999999</v>
          </cell>
          <cell r="BA35">
            <v>-2.4E-2</v>
          </cell>
          <cell r="BB35">
            <v>-6.4000000000000001E-2</v>
          </cell>
          <cell r="BC35">
            <v>122</v>
          </cell>
          <cell r="BD35">
            <v>70</v>
          </cell>
          <cell r="BE35">
            <v>1043</v>
          </cell>
          <cell r="BF35">
            <v>0.86599999999999999</v>
          </cell>
          <cell r="BG35">
            <v>1145</v>
          </cell>
          <cell r="BH35">
            <v>0.85099999999999998</v>
          </cell>
          <cell r="BI35">
            <v>855</v>
          </cell>
          <cell r="BJ35">
            <v>0.71799999999999997</v>
          </cell>
          <cell r="BK35">
            <v>9.8000000000000004E-2</v>
          </cell>
          <cell r="BL35">
            <v>-0.253</v>
          </cell>
          <cell r="BM35">
            <v>175700</v>
          </cell>
          <cell r="BN35">
            <v>377700</v>
          </cell>
          <cell r="BO35">
            <v>388000</v>
          </cell>
          <cell r="BP35">
            <v>1.1342801807617817</v>
          </cell>
          <cell r="BQ35">
            <v>1.2934931506849314</v>
          </cell>
          <cell r="BR35">
            <v>1.3599719593410444</v>
          </cell>
          <cell r="BS35" t="str">
            <v>Kerns</v>
          </cell>
          <cell r="BT35">
            <v>1369</v>
          </cell>
          <cell r="BU35">
            <v>2029</v>
          </cell>
          <cell r="BV35">
            <v>170113.33333299999</v>
          </cell>
          <cell r="BW35">
            <v>341625</v>
          </cell>
          <cell r="BX35">
            <v>486069.23076900002</v>
          </cell>
          <cell r="BY35">
            <v>1.0082200101932208</v>
          </cell>
          <cell r="BZ35">
            <v>0.42281516507574102</v>
          </cell>
        </row>
        <row r="36">
          <cell r="A36">
            <v>41051002203</v>
          </cell>
          <cell r="B36" t="str">
            <v>LI_AG</v>
          </cell>
          <cell r="C36" t="str">
            <v>MH_AtRisk</v>
          </cell>
          <cell r="D36" t="str">
            <v>LI</v>
          </cell>
          <cell r="E36" t="str">
            <v>LI</v>
          </cell>
          <cell r="F36" t="str">
            <v>MH</v>
          </cell>
          <cell r="G36">
            <v>0</v>
          </cell>
          <cell r="H36">
            <v>0</v>
          </cell>
          <cell r="I36">
            <v>124740.63</v>
          </cell>
          <cell r="J36">
            <v>0.48599999999999999</v>
          </cell>
          <cell r="K36">
            <v>0.60799999999999998</v>
          </cell>
          <cell r="L36">
            <v>382</v>
          </cell>
          <cell r="M36">
            <v>0.78</v>
          </cell>
          <cell r="N36">
            <v>448</v>
          </cell>
          <cell r="O36">
            <v>0.63100000000000001</v>
          </cell>
          <cell r="P36">
            <v>409</v>
          </cell>
          <cell r="Q36">
            <v>0.70899999999999996</v>
          </cell>
          <cell r="R36">
            <v>-0.14899999999999999</v>
          </cell>
          <cell r="S36">
            <v>7.8E-2</v>
          </cell>
          <cell r="T36">
            <v>525</v>
          </cell>
          <cell r="U36">
            <v>850</v>
          </cell>
          <cell r="V36">
            <v>827</v>
          </cell>
          <cell r="W36">
            <v>0.38200000000000001</v>
          </cell>
          <cell r="X36">
            <v>-2.7E-2</v>
          </cell>
          <cell r="Y36">
            <v>2920</v>
          </cell>
          <cell r="Z36">
            <v>3664</v>
          </cell>
          <cell r="AA36">
            <v>3196</v>
          </cell>
          <cell r="AB36">
            <v>0.255</v>
          </cell>
          <cell r="AC36">
            <v>-0.128</v>
          </cell>
          <cell r="AD36">
            <v>20767</v>
          </cell>
          <cell r="AE36">
            <v>50847</v>
          </cell>
          <cell r="AF36">
            <v>47012</v>
          </cell>
          <cell r="AG36">
            <v>1.448</v>
          </cell>
          <cell r="AH36">
            <v>-7.4999999999999997E-2</v>
          </cell>
          <cell r="AI36">
            <v>0.29399999999999998</v>
          </cell>
          <cell r="AJ36">
            <v>0.39900000000000002</v>
          </cell>
          <cell r="AK36">
            <v>0.44900000000000001</v>
          </cell>
          <cell r="AL36">
            <v>0.105</v>
          </cell>
          <cell r="AM36">
            <v>0.05</v>
          </cell>
          <cell r="AN36">
            <v>0.61099999999999999</v>
          </cell>
          <cell r="AO36">
            <v>0.60299999999999998</v>
          </cell>
          <cell r="AP36">
            <v>0.66600000000000004</v>
          </cell>
          <cell r="AQ36">
            <v>-8.0000000000000002E-3</v>
          </cell>
          <cell r="AR36">
            <v>6.3E-2</v>
          </cell>
          <cell r="AS36">
            <v>0.52</v>
          </cell>
          <cell r="AT36">
            <v>0.51100000000000001</v>
          </cell>
          <cell r="AU36">
            <v>0.36799999999999999</v>
          </cell>
          <cell r="AV36">
            <v>-8.9999999999999993E-3</v>
          </cell>
          <cell r="AW36">
            <v>-0.14399999999999999</v>
          </cell>
          <cell r="AX36">
            <v>0.63600000000000001</v>
          </cell>
          <cell r="AY36">
            <v>0.47099999999999997</v>
          </cell>
          <cell r="AZ36">
            <v>0.40600000000000003</v>
          </cell>
          <cell r="BA36">
            <v>-0.16400000000000001</v>
          </cell>
          <cell r="BB36">
            <v>-6.5000000000000002E-2</v>
          </cell>
          <cell r="BC36">
            <v>8</v>
          </cell>
          <cell r="BD36">
            <v>14</v>
          </cell>
          <cell r="BE36">
            <v>878</v>
          </cell>
          <cell r="BF36">
            <v>0.79100000000000004</v>
          </cell>
          <cell r="BG36">
            <v>795</v>
          </cell>
          <cell r="BH36">
            <v>0.60499999999999998</v>
          </cell>
          <cell r="BI36">
            <v>719</v>
          </cell>
          <cell r="BJ36">
            <v>0.52300000000000002</v>
          </cell>
          <cell r="BK36">
            <v>-9.5000000000000001E-2</v>
          </cell>
          <cell r="BL36">
            <v>-9.6000000000000002E-2</v>
          </cell>
          <cell r="BM36">
            <v>138800</v>
          </cell>
          <cell r="BN36">
            <v>356900</v>
          </cell>
          <cell r="BO36">
            <v>325800</v>
          </cell>
          <cell r="BP36">
            <v>0.89606197546804389</v>
          </cell>
          <cell r="BQ36">
            <v>1.2222602739726027</v>
          </cell>
          <cell r="BR36">
            <v>1.1419558359621451</v>
          </cell>
          <cell r="BS36" t="str">
            <v>Eliot</v>
          </cell>
          <cell r="BT36">
            <v>1412</v>
          </cell>
          <cell r="BU36">
            <v>2033</v>
          </cell>
          <cell r="BV36">
            <v>142106.66666700001</v>
          </cell>
          <cell r="BW36">
            <v>299818.64864899998</v>
          </cell>
          <cell r="BX36">
            <v>429422.73529400001</v>
          </cell>
          <cell r="BY36">
            <v>1.1098140972623618</v>
          </cell>
          <cell r="BZ36">
            <v>0.43227493429445923</v>
          </cell>
        </row>
        <row r="37">
          <cell r="A37">
            <v>41051002303</v>
          </cell>
          <cell r="B37" t="str">
            <v>LI_AG</v>
          </cell>
          <cell r="C37" t="str">
            <v>LI_AtRisk</v>
          </cell>
          <cell r="D37" t="str">
            <v>LI</v>
          </cell>
          <cell r="E37" t="str">
            <v>LI</v>
          </cell>
          <cell r="F37" t="str">
            <v>LI</v>
          </cell>
          <cell r="G37">
            <v>1</v>
          </cell>
          <cell r="H37">
            <v>1</v>
          </cell>
          <cell r="I37">
            <v>84492.84</v>
          </cell>
          <cell r="J37">
            <v>0.41399999999999998</v>
          </cell>
          <cell r="K37">
            <v>0.41099999999999998</v>
          </cell>
          <cell r="L37">
            <v>413</v>
          </cell>
          <cell r="M37">
            <v>0.83799999999999997</v>
          </cell>
          <cell r="N37">
            <v>399</v>
          </cell>
          <cell r="O37">
            <v>0.77200000000000002</v>
          </cell>
          <cell r="P37">
            <v>540</v>
          </cell>
          <cell r="Q37">
            <v>0.76500000000000001</v>
          </cell>
          <cell r="R37">
            <v>-6.6000000000000003E-2</v>
          </cell>
          <cell r="S37">
            <v>-7.0000000000000001E-3</v>
          </cell>
          <cell r="T37">
            <v>691</v>
          </cell>
          <cell r="U37">
            <v>1083</v>
          </cell>
          <cell r="V37">
            <v>990</v>
          </cell>
          <cell r="W37">
            <v>0.36199999999999999</v>
          </cell>
          <cell r="X37">
            <v>-8.5999999999999993E-2</v>
          </cell>
          <cell r="Y37">
            <v>1416</v>
          </cell>
          <cell r="Z37">
            <v>1842</v>
          </cell>
          <cell r="AA37">
            <v>2131</v>
          </cell>
          <cell r="AB37">
            <v>0.30099999999999999</v>
          </cell>
          <cell r="AC37">
            <v>0.157</v>
          </cell>
          <cell r="AD37">
            <v>23862</v>
          </cell>
          <cell r="AE37">
            <v>35096</v>
          </cell>
          <cell r="AF37">
            <v>38333</v>
          </cell>
          <cell r="AG37">
            <v>0.47099999999999997</v>
          </cell>
          <cell r="AH37">
            <v>9.1999999999999998E-2</v>
          </cell>
          <cell r="AI37">
            <v>0.34</v>
          </cell>
          <cell r="AJ37">
            <v>0.49199999999999999</v>
          </cell>
          <cell r="AK37">
            <v>0.46800000000000003</v>
          </cell>
          <cell r="AL37">
            <v>0.152</v>
          </cell>
          <cell r="AM37">
            <v>-2.4E-2</v>
          </cell>
          <cell r="AN37">
            <v>0.85899999999999999</v>
          </cell>
          <cell r="AO37">
            <v>0.82</v>
          </cell>
          <cell r="AP37">
            <v>0.82399999999999995</v>
          </cell>
          <cell r="AQ37">
            <v>-3.9E-2</v>
          </cell>
          <cell r="AR37">
            <v>4.0000000000000001E-3</v>
          </cell>
          <cell r="AS37">
            <v>0.309</v>
          </cell>
          <cell r="AT37">
            <v>0.22900000000000001</v>
          </cell>
          <cell r="AU37">
            <v>0.29799999999999999</v>
          </cell>
          <cell r="AV37">
            <v>-8.1000000000000003E-2</v>
          </cell>
          <cell r="AW37">
            <v>7.0000000000000007E-2</v>
          </cell>
          <cell r="AX37">
            <v>0.65300000000000002</v>
          </cell>
          <cell r="AY37">
            <v>0.63900000000000001</v>
          </cell>
          <cell r="AZ37">
            <v>0.52300000000000002</v>
          </cell>
          <cell r="BA37">
            <v>-1.4E-2</v>
          </cell>
          <cell r="BB37">
            <v>-0.11600000000000001</v>
          </cell>
          <cell r="BC37">
            <v>180</v>
          </cell>
          <cell r="BD37">
            <v>60</v>
          </cell>
          <cell r="BE37">
            <v>415</v>
          </cell>
          <cell r="BF37">
            <v>0.498</v>
          </cell>
          <cell r="BG37">
            <v>450</v>
          </cell>
          <cell r="BH37">
            <v>0.44800000000000001</v>
          </cell>
          <cell r="BI37">
            <v>499</v>
          </cell>
          <cell r="BJ37">
            <v>0.44600000000000001</v>
          </cell>
          <cell r="BK37">
            <v>8.4000000000000005E-2</v>
          </cell>
          <cell r="BL37">
            <v>0.109</v>
          </cell>
          <cell r="BM37">
            <v>141650</v>
          </cell>
          <cell r="BN37">
            <v>250000</v>
          </cell>
          <cell r="BO37">
            <v>303300</v>
          </cell>
          <cell r="BP37">
            <v>0.91446094254357646</v>
          </cell>
          <cell r="BQ37">
            <v>0.85616438356164382</v>
          </cell>
          <cell r="BR37">
            <v>1.0630914826498423</v>
          </cell>
          <cell r="BS37" t="str">
            <v>Sullivan's Gulch</v>
          </cell>
          <cell r="BT37">
            <v>1281</v>
          </cell>
          <cell r="BU37">
            <v>1620</v>
          </cell>
          <cell r="BV37">
            <v>133033.33333299999</v>
          </cell>
          <cell r="BW37">
            <v>242975</v>
          </cell>
          <cell r="BX37">
            <v>338000</v>
          </cell>
          <cell r="BY37">
            <v>0.82642194939069524</v>
          </cell>
          <cell r="BZ37">
            <v>0.39108961827348493</v>
          </cell>
        </row>
        <row r="38">
          <cell r="A38">
            <v>41051002401</v>
          </cell>
          <cell r="B38" t="str">
            <v>MH_AtRisk</v>
          </cell>
          <cell r="C38" t="str">
            <v>MH_AtRisk</v>
          </cell>
          <cell r="D38" t="str">
            <v>MH</v>
          </cell>
          <cell r="E38" t="str">
            <v>MH</v>
          </cell>
          <cell r="F38" t="str">
            <v>MH</v>
          </cell>
          <cell r="G38">
            <v>0</v>
          </cell>
          <cell r="H38">
            <v>0</v>
          </cell>
          <cell r="I38">
            <v>64536.76</v>
          </cell>
          <cell r="J38">
            <v>0.92500000000000004</v>
          </cell>
          <cell r="K38">
            <v>0.94399999999999995</v>
          </cell>
          <cell r="L38">
            <v>239</v>
          </cell>
          <cell r="M38">
            <v>0.69499999999999995</v>
          </cell>
          <cell r="N38">
            <v>236</v>
          </cell>
          <cell r="O38">
            <v>0.61099999999999999</v>
          </cell>
          <cell r="P38">
            <v>153</v>
          </cell>
          <cell r="Q38">
            <v>0.624</v>
          </cell>
          <cell r="R38">
            <v>-8.3000000000000004E-2</v>
          </cell>
          <cell r="S38">
            <v>1.2999999999999999E-2</v>
          </cell>
          <cell r="T38">
            <v>709</v>
          </cell>
          <cell r="U38">
            <v>1080</v>
          </cell>
          <cell r="V38">
            <v>1661</v>
          </cell>
          <cell r="W38">
            <v>0.34399999999999997</v>
          </cell>
          <cell r="X38">
            <v>0.53800000000000003</v>
          </cell>
          <cell r="Y38">
            <v>2782</v>
          </cell>
          <cell r="Z38">
            <v>2940</v>
          </cell>
          <cell r="AA38">
            <v>2754</v>
          </cell>
          <cell r="AB38">
            <v>5.7000000000000002E-2</v>
          </cell>
          <cell r="AC38">
            <v>-6.3E-2</v>
          </cell>
          <cell r="AD38">
            <v>63250</v>
          </cell>
          <cell r="AE38">
            <v>95500</v>
          </cell>
          <cell r="AF38">
            <v>104432</v>
          </cell>
          <cell r="AG38">
            <v>0.51</v>
          </cell>
          <cell r="AH38">
            <v>9.4E-2</v>
          </cell>
          <cell r="AI38">
            <v>0.63300000000000001</v>
          </cell>
          <cell r="AJ38">
            <v>0.65800000000000003</v>
          </cell>
          <cell r="AK38">
            <v>0.69099999999999995</v>
          </cell>
          <cell r="AL38">
            <v>2.5000000000000001E-2</v>
          </cell>
          <cell r="AM38">
            <v>3.3000000000000002E-2</v>
          </cell>
          <cell r="AN38">
            <v>0.24099999999999999</v>
          </cell>
          <cell r="AO38">
            <v>0.16700000000000001</v>
          </cell>
          <cell r="AP38">
            <v>0.16700000000000001</v>
          </cell>
          <cell r="AQ38">
            <v>-7.3999999999999996E-2</v>
          </cell>
          <cell r="AR38">
            <v>0</v>
          </cell>
          <cell r="AS38">
            <v>0.27900000000000003</v>
          </cell>
          <cell r="AT38">
            <v>0.21299999999999999</v>
          </cell>
          <cell r="AU38">
            <v>0.15</v>
          </cell>
          <cell r="AV38">
            <v>-6.7000000000000004E-2</v>
          </cell>
          <cell r="AW38">
            <v>-6.3E-2</v>
          </cell>
          <cell r="AX38">
            <v>0.28399999999999997</v>
          </cell>
          <cell r="AY38">
            <v>0.19</v>
          </cell>
          <cell r="AZ38">
            <v>0.1</v>
          </cell>
          <cell r="BA38">
            <v>-9.4E-2</v>
          </cell>
          <cell r="BB38">
            <v>-0.09</v>
          </cell>
          <cell r="BC38">
            <v>0</v>
          </cell>
          <cell r="BD38">
            <v>0</v>
          </cell>
          <cell r="BE38">
            <v>282</v>
          </cell>
          <cell r="BF38">
            <v>0.307</v>
          </cell>
          <cell r="BG38">
            <v>163</v>
          </cell>
          <cell r="BH38">
            <v>0.17199999999999999</v>
          </cell>
          <cell r="BI38">
            <v>45</v>
          </cell>
          <cell r="BJ38">
            <v>0.05</v>
          </cell>
          <cell r="BK38">
            <v>-0.42199999999999999</v>
          </cell>
          <cell r="BL38">
            <v>-0.72399999999999998</v>
          </cell>
          <cell r="BM38">
            <v>235100</v>
          </cell>
          <cell r="BN38">
            <v>497400</v>
          </cell>
          <cell r="BO38">
            <v>572200</v>
          </cell>
          <cell r="BP38">
            <v>1.5177533892834087</v>
          </cell>
          <cell r="BQ38">
            <v>1.7034246575342467</v>
          </cell>
          <cell r="BR38">
            <v>2.0056081317910972</v>
          </cell>
          <cell r="BS38" t="str">
            <v>Irvington</v>
          </cell>
          <cell r="BT38">
            <v>1925</v>
          </cell>
          <cell r="BU38">
            <v>2801</v>
          </cell>
          <cell r="BV38">
            <v>274193.39622599998</v>
          </cell>
          <cell r="BW38">
            <v>528490.35294100002</v>
          </cell>
          <cell r="BX38">
            <v>663271.28888899996</v>
          </cell>
          <cell r="BY38">
            <v>0.92743647445615141</v>
          </cell>
          <cell r="BZ38">
            <v>0.25503007802877853</v>
          </cell>
        </row>
        <row r="39">
          <cell r="A39">
            <v>41051002402</v>
          </cell>
          <cell r="B39" t="str">
            <v>MH_AtRisk</v>
          </cell>
          <cell r="C39" t="str">
            <v>LI_AtRisk</v>
          </cell>
          <cell r="D39" t="str">
            <v>LI</v>
          </cell>
          <cell r="E39" t="str">
            <v>MH</v>
          </cell>
          <cell r="F39" t="str">
            <v>LI</v>
          </cell>
          <cell r="G39">
            <v>1</v>
          </cell>
          <cell r="H39">
            <v>1</v>
          </cell>
          <cell r="I39">
            <v>92512.77</v>
          </cell>
          <cell r="J39">
            <v>0.53200000000000003</v>
          </cell>
          <cell r="K39">
            <v>0.41699999999999998</v>
          </cell>
          <cell r="L39">
            <v>603</v>
          </cell>
          <cell r="M39">
            <v>0.82899999999999996</v>
          </cell>
          <cell r="N39">
            <v>637</v>
          </cell>
          <cell r="O39">
            <v>0.79</v>
          </cell>
          <cell r="P39">
            <v>373</v>
          </cell>
          <cell r="Q39">
            <v>0.623</v>
          </cell>
          <cell r="R39">
            <v>-3.9E-2</v>
          </cell>
          <cell r="S39">
            <v>-0.16800000000000001</v>
          </cell>
          <cell r="T39">
            <v>682</v>
          </cell>
          <cell r="U39">
            <v>899</v>
          </cell>
          <cell r="V39">
            <v>992</v>
          </cell>
          <cell r="W39">
            <v>0.24099999999999999</v>
          </cell>
          <cell r="X39">
            <v>0.10299999999999999</v>
          </cell>
          <cell r="Y39">
            <v>3201</v>
          </cell>
          <cell r="Z39">
            <v>3248</v>
          </cell>
          <cell r="AA39">
            <v>3462</v>
          </cell>
          <cell r="AB39">
            <v>1.4999999999999999E-2</v>
          </cell>
          <cell r="AC39">
            <v>6.6000000000000003E-2</v>
          </cell>
          <cell r="AD39">
            <v>34710</v>
          </cell>
          <cell r="AE39">
            <v>44219</v>
          </cell>
          <cell r="AF39">
            <v>50589</v>
          </cell>
          <cell r="AG39">
            <v>0.27400000000000002</v>
          </cell>
          <cell r="AH39">
            <v>0.14399999999999999</v>
          </cell>
          <cell r="AI39">
            <v>0.47799999999999998</v>
          </cell>
          <cell r="AJ39">
            <v>0.621</v>
          </cell>
          <cell r="AK39">
            <v>0.64900000000000002</v>
          </cell>
          <cell r="AL39">
            <v>0.14299999999999999</v>
          </cell>
          <cell r="AM39">
            <v>2.8000000000000001E-2</v>
          </cell>
          <cell r="AN39">
            <v>0.76</v>
          </cell>
          <cell r="AO39">
            <v>0.67200000000000004</v>
          </cell>
          <cell r="AP39">
            <v>0.749</v>
          </cell>
          <cell r="AQ39">
            <v>-8.7999999999999995E-2</v>
          </cell>
          <cell r="AR39">
            <v>7.6999999999999999E-2</v>
          </cell>
          <cell r="AS39">
            <v>0.20300000000000001</v>
          </cell>
          <cell r="AT39">
            <v>0.14499999999999999</v>
          </cell>
          <cell r="AU39">
            <v>0.191</v>
          </cell>
          <cell r="AV39">
            <v>-5.8000000000000003E-2</v>
          </cell>
          <cell r="AW39">
            <v>4.5999999999999999E-2</v>
          </cell>
          <cell r="AX39">
            <v>0.50900000000000001</v>
          </cell>
          <cell r="AY39">
            <v>0.435</v>
          </cell>
          <cell r="AZ39">
            <v>0.43</v>
          </cell>
          <cell r="BA39">
            <v>-7.3999999999999996E-2</v>
          </cell>
          <cell r="BB39">
            <v>-4.0000000000000001E-3</v>
          </cell>
          <cell r="BC39">
            <v>50</v>
          </cell>
          <cell r="BD39">
            <v>0</v>
          </cell>
          <cell r="BE39">
            <v>1323</v>
          </cell>
          <cell r="BF39">
            <v>0.72299999999999998</v>
          </cell>
          <cell r="BG39">
            <v>970</v>
          </cell>
          <cell r="BH39">
            <v>0.55900000000000005</v>
          </cell>
          <cell r="BI39">
            <v>875</v>
          </cell>
          <cell r="BJ39">
            <v>0.48499999999999999</v>
          </cell>
          <cell r="BK39">
            <v>-0.26700000000000002</v>
          </cell>
          <cell r="BL39">
            <v>-9.8000000000000004E-2</v>
          </cell>
          <cell r="BM39">
            <v>235700</v>
          </cell>
          <cell r="BN39">
            <v>416300</v>
          </cell>
          <cell r="BO39">
            <v>348900</v>
          </cell>
          <cell r="BP39">
            <v>1.5216268560361523</v>
          </cell>
          <cell r="BQ39">
            <v>1.4256849315068494</v>
          </cell>
          <cell r="BR39">
            <v>1.2229232386961093</v>
          </cell>
          <cell r="BS39" t="str">
            <v>Eliot</v>
          </cell>
          <cell r="BT39">
            <v>1412</v>
          </cell>
          <cell r="BU39">
            <v>2033</v>
          </cell>
          <cell r="BV39">
            <v>189271.5</v>
          </cell>
          <cell r="BW39">
            <v>369120</v>
          </cell>
          <cell r="BX39">
            <v>408861.964286</v>
          </cell>
          <cell r="BY39">
            <v>0.95021437458888425</v>
          </cell>
          <cell r="BZ39">
            <v>0.10766678664390984</v>
          </cell>
        </row>
        <row r="40">
          <cell r="A40">
            <v>41051002501</v>
          </cell>
          <cell r="B40" t="str">
            <v>MH_AE</v>
          </cell>
          <cell r="C40" t="str">
            <v>MH_AE</v>
          </cell>
          <cell r="D40" t="str">
            <v>MH</v>
          </cell>
          <cell r="E40" t="str">
            <v>MH</v>
          </cell>
          <cell r="F40" t="str">
            <v>MH</v>
          </cell>
          <cell r="G40">
            <v>0</v>
          </cell>
          <cell r="H40">
            <v>0</v>
          </cell>
          <cell r="I40">
            <v>114077.82</v>
          </cell>
          <cell r="J40">
            <v>0.90600000000000003</v>
          </cell>
          <cell r="K40">
            <v>0.91100000000000003</v>
          </cell>
          <cell r="L40">
            <v>156</v>
          </cell>
          <cell r="M40">
            <v>0.48399999999999999</v>
          </cell>
          <cell r="N40">
            <v>145</v>
          </cell>
          <cell r="O40">
            <v>0.51200000000000001</v>
          </cell>
          <cell r="P40">
            <v>118</v>
          </cell>
          <cell r="Q40">
            <v>0.48199999999999998</v>
          </cell>
          <cell r="R40">
            <v>2.8000000000000001E-2</v>
          </cell>
          <cell r="S40">
            <v>-3.1E-2</v>
          </cell>
          <cell r="T40">
            <v>1331</v>
          </cell>
          <cell r="U40">
            <v>1686</v>
          </cell>
          <cell r="V40">
            <v>1742</v>
          </cell>
          <cell r="W40">
            <v>0.21099999999999999</v>
          </cell>
          <cell r="X40">
            <v>3.3000000000000002E-2</v>
          </cell>
          <cell r="Y40">
            <v>4531</v>
          </cell>
          <cell r="Z40">
            <v>4339</v>
          </cell>
          <cell r="AA40">
            <v>4560</v>
          </cell>
          <cell r="AB40">
            <v>-4.2000000000000003E-2</v>
          </cell>
          <cell r="AC40">
            <v>5.0999999999999997E-2</v>
          </cell>
          <cell r="AD40">
            <v>79737</v>
          </cell>
          <cell r="AE40">
            <v>115823</v>
          </cell>
          <cell r="AF40">
            <v>118047</v>
          </cell>
          <cell r="AG40">
            <v>0.45300000000000001</v>
          </cell>
          <cell r="AH40">
            <v>1.9E-2</v>
          </cell>
          <cell r="AI40">
            <v>0.69699999999999995</v>
          </cell>
          <cell r="AJ40">
            <v>0.70599999999999996</v>
          </cell>
          <cell r="AK40">
            <v>0.72699999999999998</v>
          </cell>
          <cell r="AL40">
            <v>8.9999999999999993E-3</v>
          </cell>
          <cell r="AM40">
            <v>2.1000000000000001E-2</v>
          </cell>
          <cell r="AN40">
            <v>7.4999999999999997E-2</v>
          </cell>
          <cell r="AO40">
            <v>9.1999999999999998E-2</v>
          </cell>
          <cell r="AP40">
            <v>0.109</v>
          </cell>
          <cell r="AQ40">
            <v>1.7000000000000001E-2</v>
          </cell>
          <cell r="AR40">
            <v>1.7000000000000001E-2</v>
          </cell>
          <cell r="AS40">
            <v>8.2000000000000003E-2</v>
          </cell>
          <cell r="AT40">
            <v>8.5000000000000006E-2</v>
          </cell>
          <cell r="AU40">
            <v>0.108</v>
          </cell>
          <cell r="AV40">
            <v>3.0000000000000001E-3</v>
          </cell>
          <cell r="AW40">
            <v>2.3E-2</v>
          </cell>
          <cell r="AX40">
            <v>0.12</v>
          </cell>
          <cell r="AY40">
            <v>9.0999999999999998E-2</v>
          </cell>
          <cell r="AZ40">
            <v>0.14699999999999999</v>
          </cell>
          <cell r="BA40">
            <v>-2.9000000000000001E-2</v>
          </cell>
          <cell r="BB40">
            <v>5.6000000000000001E-2</v>
          </cell>
          <cell r="BC40">
            <v>0</v>
          </cell>
          <cell r="BD40">
            <v>0</v>
          </cell>
          <cell r="BE40">
            <v>63</v>
          </cell>
          <cell r="BF40">
            <v>4.4999999999999998E-2</v>
          </cell>
          <cell r="BG40">
            <v>125</v>
          </cell>
          <cell r="BH40">
            <v>9.4E-2</v>
          </cell>
          <cell r="BI40">
            <v>65</v>
          </cell>
          <cell r="BJ40">
            <v>4.9000000000000002E-2</v>
          </cell>
          <cell r="BK40">
            <v>0.98399999999999999</v>
          </cell>
          <cell r="BL40">
            <v>-0.48</v>
          </cell>
          <cell r="BM40">
            <v>273300</v>
          </cell>
          <cell r="BN40">
            <v>566700</v>
          </cell>
          <cell r="BO40">
            <v>543400</v>
          </cell>
          <cell r="BP40">
            <v>1.7643641058747579</v>
          </cell>
          <cell r="BQ40">
            <v>1.9407534246575342</v>
          </cell>
          <cell r="BR40">
            <v>1.9046617595513495</v>
          </cell>
          <cell r="BS40" t="str">
            <v>Alameda</v>
          </cell>
          <cell r="BT40">
            <v>1765</v>
          </cell>
          <cell r="BU40">
            <v>2904</v>
          </cell>
          <cell r="BV40">
            <v>309879.522222</v>
          </cell>
          <cell r="BW40">
            <v>578758.71698100003</v>
          </cell>
          <cell r="BX40">
            <v>717763.1</v>
          </cell>
          <cell r="BY40">
            <v>0.86768945824814125</v>
          </cell>
          <cell r="BZ40">
            <v>0.24017674194886174</v>
          </cell>
        </row>
        <row r="41">
          <cell r="A41">
            <v>41051002502</v>
          </cell>
          <cell r="B41" t="str">
            <v>MH_NL</v>
          </cell>
          <cell r="C41" t="str">
            <v>LI_AtRisk</v>
          </cell>
          <cell r="D41" t="str">
            <v>MH</v>
          </cell>
          <cell r="E41" t="str">
            <v>MH</v>
          </cell>
          <cell r="F41" t="str">
            <v>LI</v>
          </cell>
          <cell r="G41">
            <v>0</v>
          </cell>
          <cell r="H41">
            <v>0</v>
          </cell>
          <cell r="I41">
            <v>102134.61</v>
          </cell>
          <cell r="J41">
            <v>0.55200000000000005</v>
          </cell>
          <cell r="K41">
            <v>0.51800000000000002</v>
          </cell>
          <cell r="L41">
            <v>461</v>
          </cell>
          <cell r="M41">
            <v>0.73299999999999998</v>
          </cell>
          <cell r="N41">
            <v>510</v>
          </cell>
          <cell r="O41">
            <v>0.76600000000000001</v>
          </cell>
          <cell r="P41">
            <v>834</v>
          </cell>
          <cell r="Q41">
            <v>0.79100000000000004</v>
          </cell>
          <cell r="R41">
            <v>3.3000000000000002E-2</v>
          </cell>
          <cell r="S41">
            <v>2.5999999999999999E-2</v>
          </cell>
          <cell r="T41">
            <v>630</v>
          </cell>
          <cell r="U41">
            <v>771</v>
          </cell>
          <cell r="V41">
            <v>927</v>
          </cell>
          <cell r="W41">
            <v>0.183</v>
          </cell>
          <cell r="X41">
            <v>0.20200000000000001</v>
          </cell>
          <cell r="Y41">
            <v>3835</v>
          </cell>
          <cell r="Z41">
            <v>3907</v>
          </cell>
          <cell r="AA41">
            <v>3968</v>
          </cell>
          <cell r="AB41">
            <v>1.9E-2</v>
          </cell>
          <cell r="AC41">
            <v>1.6E-2</v>
          </cell>
          <cell r="AD41">
            <v>41781</v>
          </cell>
          <cell r="AE41">
            <v>48644</v>
          </cell>
          <cell r="AF41">
            <v>46786</v>
          </cell>
          <cell r="AG41">
            <v>0.16400000000000001</v>
          </cell>
          <cell r="AH41">
            <v>-3.7999999999999999E-2</v>
          </cell>
          <cell r="AI41">
            <v>0.47399999999999998</v>
          </cell>
          <cell r="AJ41">
            <v>0.55700000000000005</v>
          </cell>
          <cell r="AK41">
            <v>0.53400000000000003</v>
          </cell>
          <cell r="AL41">
            <v>8.3000000000000004E-2</v>
          </cell>
          <cell r="AM41">
            <v>-2.3E-2</v>
          </cell>
          <cell r="AN41">
            <v>0.67100000000000004</v>
          </cell>
          <cell r="AO41">
            <v>0.57399999999999995</v>
          </cell>
          <cell r="AP41">
            <v>0.66800000000000004</v>
          </cell>
          <cell r="AQ41">
            <v>-9.7000000000000003E-2</v>
          </cell>
          <cell r="AR41">
            <v>9.4E-2</v>
          </cell>
          <cell r="AS41">
            <v>0.186</v>
          </cell>
          <cell r="AT41">
            <v>0.184</v>
          </cell>
          <cell r="AU41">
            <v>0.21299999999999999</v>
          </cell>
          <cell r="AV41">
            <v>-2E-3</v>
          </cell>
          <cell r="AW41">
            <v>2.9000000000000001E-2</v>
          </cell>
          <cell r="AX41">
            <v>0.38900000000000001</v>
          </cell>
          <cell r="AY41">
            <v>0.41499999999999998</v>
          </cell>
          <cell r="AZ41">
            <v>0.41899999999999998</v>
          </cell>
          <cell r="BA41">
            <v>2.5000000000000001E-2</v>
          </cell>
          <cell r="BB41">
            <v>4.0000000000000001E-3</v>
          </cell>
          <cell r="BC41">
            <v>0</v>
          </cell>
          <cell r="BD41">
            <v>14</v>
          </cell>
          <cell r="BE41">
            <v>1308</v>
          </cell>
          <cell r="BF41">
            <v>0.70299999999999996</v>
          </cell>
          <cell r="BG41">
            <v>1250</v>
          </cell>
          <cell r="BH41">
            <v>0.69399999999999995</v>
          </cell>
          <cell r="BI41">
            <v>1040</v>
          </cell>
          <cell r="BJ41">
            <v>0.54600000000000004</v>
          </cell>
          <cell r="BK41">
            <v>-4.3999999999999997E-2</v>
          </cell>
          <cell r="BL41">
            <v>-0.16800000000000001</v>
          </cell>
          <cell r="BM41">
            <v>289600</v>
          </cell>
          <cell r="BN41">
            <v>537600</v>
          </cell>
          <cell r="BO41">
            <v>519700</v>
          </cell>
          <cell r="BP41">
            <v>1.8695932859909619</v>
          </cell>
          <cell r="BQ41">
            <v>1.8410958904109589</v>
          </cell>
          <cell r="BR41">
            <v>1.8215913073957237</v>
          </cell>
          <cell r="BS41" t="str">
            <v>Sullivan's Gulch</v>
          </cell>
          <cell r="BT41">
            <v>1281</v>
          </cell>
          <cell r="BU41">
            <v>1620</v>
          </cell>
          <cell r="BV41">
            <v>258734.12244899999</v>
          </cell>
          <cell r="BW41">
            <v>477949.97058800003</v>
          </cell>
          <cell r="BX41">
            <v>533008.46774200001</v>
          </cell>
          <cell r="BY41">
            <v>0.84726299748967382</v>
          </cell>
          <cell r="BZ41">
            <v>0.11519719749383817</v>
          </cell>
        </row>
        <row r="42">
          <cell r="A42">
            <v>41051002600</v>
          </cell>
          <cell r="B42" t="str">
            <v>MH_AtRisk</v>
          </cell>
          <cell r="C42" t="str">
            <v>MH_AtRisk</v>
          </cell>
          <cell r="D42" t="str">
            <v>MH</v>
          </cell>
          <cell r="E42" t="str">
            <v>MH</v>
          </cell>
          <cell r="F42" t="str">
            <v>MH</v>
          </cell>
          <cell r="G42">
            <v>0</v>
          </cell>
          <cell r="H42">
            <v>0</v>
          </cell>
          <cell r="I42">
            <v>50565.84</v>
          </cell>
          <cell r="J42">
            <v>0.996</v>
          </cell>
          <cell r="K42">
            <v>0.92500000000000004</v>
          </cell>
          <cell r="L42">
            <v>181</v>
          </cell>
          <cell r="M42">
            <v>0.55500000000000005</v>
          </cell>
          <cell r="N42">
            <v>140</v>
          </cell>
          <cell r="O42">
            <v>0.63300000000000001</v>
          </cell>
          <cell r="P42">
            <v>83</v>
          </cell>
          <cell r="Q42">
            <v>0.45900000000000002</v>
          </cell>
          <cell r="R42">
            <v>7.8E-2</v>
          </cell>
          <cell r="S42">
            <v>-0.17499999999999999</v>
          </cell>
          <cell r="T42">
            <v>884</v>
          </cell>
          <cell r="U42">
            <v>1711</v>
          </cell>
          <cell r="V42">
            <v>1589</v>
          </cell>
          <cell r="W42">
            <v>0.48299999999999998</v>
          </cell>
          <cell r="X42">
            <v>-7.0999999999999994E-2</v>
          </cell>
          <cell r="Y42">
            <v>2540</v>
          </cell>
          <cell r="Z42">
            <v>2852</v>
          </cell>
          <cell r="AA42">
            <v>2934</v>
          </cell>
          <cell r="AB42">
            <v>0.123</v>
          </cell>
          <cell r="AC42">
            <v>2.9000000000000001E-2</v>
          </cell>
          <cell r="AD42">
            <v>70820</v>
          </cell>
          <cell r="AE42">
            <v>104141</v>
          </cell>
          <cell r="AF42">
            <v>110313</v>
          </cell>
          <cell r="AG42">
            <v>0.47099999999999997</v>
          </cell>
          <cell r="AH42">
            <v>5.8999999999999997E-2</v>
          </cell>
          <cell r="AI42">
            <v>0.59899999999999998</v>
          </cell>
          <cell r="AJ42">
            <v>0.72499999999999998</v>
          </cell>
          <cell r="AK42">
            <v>0.68300000000000005</v>
          </cell>
          <cell r="AL42">
            <v>0.126</v>
          </cell>
          <cell r="AM42">
            <v>-4.2000000000000003E-2</v>
          </cell>
          <cell r="AN42">
            <v>0.115</v>
          </cell>
          <cell r="AO42">
            <v>0.12</v>
          </cell>
          <cell r="AP42">
            <v>0.152</v>
          </cell>
          <cell r="AQ42">
            <v>5.0000000000000001E-3</v>
          </cell>
          <cell r="AR42">
            <v>3.2000000000000001E-2</v>
          </cell>
          <cell r="AS42">
            <v>6.3E-2</v>
          </cell>
          <cell r="AT42">
            <v>0.107</v>
          </cell>
          <cell r="AU42">
            <v>8.8999999999999996E-2</v>
          </cell>
          <cell r="AV42">
            <v>4.4999999999999998E-2</v>
          </cell>
          <cell r="AW42">
            <v>-1.7999999999999999E-2</v>
          </cell>
          <cell r="AX42">
            <v>0.222</v>
          </cell>
          <cell r="AY42">
            <v>0.17699999999999999</v>
          </cell>
          <cell r="AZ42">
            <v>0.22</v>
          </cell>
          <cell r="BA42">
            <v>-4.4999999999999998E-2</v>
          </cell>
          <cell r="BB42">
            <v>4.2999999999999997E-2</v>
          </cell>
          <cell r="BC42">
            <v>0</v>
          </cell>
          <cell r="BD42">
            <v>0</v>
          </cell>
          <cell r="BE42">
            <v>94</v>
          </cell>
          <cell r="BF42">
            <v>0.10199999999999999</v>
          </cell>
          <cell r="BG42">
            <v>80</v>
          </cell>
          <cell r="BH42">
            <v>8.7999999999999995E-2</v>
          </cell>
          <cell r="BI42">
            <v>69</v>
          </cell>
          <cell r="BJ42">
            <v>8.1000000000000003E-2</v>
          </cell>
          <cell r="BK42">
            <v>-0.14899999999999999</v>
          </cell>
          <cell r="BL42">
            <v>-0.13800000000000001</v>
          </cell>
          <cell r="BM42">
            <v>230100</v>
          </cell>
          <cell r="BN42">
            <v>463200</v>
          </cell>
          <cell r="BO42">
            <v>465200</v>
          </cell>
          <cell r="BP42">
            <v>1.4854744996772111</v>
          </cell>
          <cell r="BQ42">
            <v>1.5863013698630137</v>
          </cell>
          <cell r="BR42">
            <v>1.6305643182614791</v>
          </cell>
          <cell r="BS42" t="str">
            <v>Grant Park</v>
          </cell>
          <cell r="BT42">
            <v>1660</v>
          </cell>
          <cell r="BU42">
            <v>2682</v>
          </cell>
          <cell r="BV42">
            <v>243117.21311499999</v>
          </cell>
          <cell r="BW42">
            <v>465215.80645199999</v>
          </cell>
          <cell r="BX42">
            <v>656381.11764700001</v>
          </cell>
          <cell r="BY42">
            <v>0.91354532446019066</v>
          </cell>
          <cell r="BZ42">
            <v>0.41091748935388778</v>
          </cell>
        </row>
        <row r="43">
          <cell r="A43">
            <v>41051002701</v>
          </cell>
          <cell r="B43" t="str">
            <v>MH_AtRisk</v>
          </cell>
          <cell r="C43" t="str">
            <v>MH_AE</v>
          </cell>
          <cell r="D43" t="str">
            <v>MH</v>
          </cell>
          <cell r="E43" t="str">
            <v>MH</v>
          </cell>
          <cell r="F43" t="str">
            <v>MH</v>
          </cell>
          <cell r="G43">
            <v>0</v>
          </cell>
          <cell r="H43">
            <v>0</v>
          </cell>
          <cell r="I43">
            <v>50607.29</v>
          </cell>
          <cell r="J43">
            <v>0.89700000000000002</v>
          </cell>
          <cell r="K43">
            <v>0.86</v>
          </cell>
          <cell r="L43">
            <v>297</v>
          </cell>
          <cell r="M43">
            <v>0.66300000000000003</v>
          </cell>
          <cell r="N43">
            <v>209</v>
          </cell>
          <cell r="O43">
            <v>0.67400000000000004</v>
          </cell>
          <cell r="P43">
            <v>215</v>
          </cell>
          <cell r="Q43">
            <v>0.505</v>
          </cell>
          <cell r="R43">
            <v>1.0999999999999999E-2</v>
          </cell>
          <cell r="S43">
            <v>-0.16900000000000001</v>
          </cell>
          <cell r="T43">
            <v>1051</v>
          </cell>
          <cell r="U43">
            <v>1622</v>
          </cell>
          <cell r="V43">
            <v>1854</v>
          </cell>
          <cell r="W43">
            <v>0.35199999999999998</v>
          </cell>
          <cell r="X43">
            <v>0.14299999999999999</v>
          </cell>
          <cell r="Y43">
            <v>2921</v>
          </cell>
          <cell r="Z43">
            <v>3451</v>
          </cell>
          <cell r="AA43">
            <v>3430</v>
          </cell>
          <cell r="AB43">
            <v>0.18099999999999999</v>
          </cell>
          <cell r="AC43">
            <v>-6.0000000000000001E-3</v>
          </cell>
          <cell r="AD43">
            <v>67033</v>
          </cell>
          <cell r="AE43">
            <v>93320</v>
          </cell>
          <cell r="AF43">
            <v>106579</v>
          </cell>
          <cell r="AG43">
            <v>0.39200000000000002</v>
          </cell>
          <cell r="AH43">
            <v>0.14199999999999999</v>
          </cell>
          <cell r="AI43">
            <v>0.53300000000000003</v>
          </cell>
          <cell r="AJ43">
            <v>0.627</v>
          </cell>
          <cell r="AK43">
            <v>0.63300000000000001</v>
          </cell>
          <cell r="AL43">
            <v>9.4E-2</v>
          </cell>
          <cell r="AM43">
            <v>6.0000000000000001E-3</v>
          </cell>
          <cell r="AN43">
            <v>9.0999999999999998E-2</v>
          </cell>
          <cell r="AO43">
            <v>0.14899999999999999</v>
          </cell>
          <cell r="AP43">
            <v>0.152</v>
          </cell>
          <cell r="AQ43">
            <v>5.8000000000000003E-2</v>
          </cell>
          <cell r="AR43">
            <v>3.0000000000000001E-3</v>
          </cell>
          <cell r="AS43">
            <v>7.6999999999999999E-2</v>
          </cell>
          <cell r="AT43">
            <v>0.12</v>
          </cell>
          <cell r="AU43">
            <v>0.11899999999999999</v>
          </cell>
          <cell r="AV43">
            <v>4.2000000000000003E-2</v>
          </cell>
          <cell r="AW43">
            <v>-1E-3</v>
          </cell>
          <cell r="AX43">
            <v>0.155</v>
          </cell>
          <cell r="AY43">
            <v>0.22900000000000001</v>
          </cell>
          <cell r="AZ43">
            <v>0.17599999999999999</v>
          </cell>
          <cell r="BA43">
            <v>7.3999999999999996E-2</v>
          </cell>
          <cell r="BB43">
            <v>-5.1999999999999998E-2</v>
          </cell>
          <cell r="BC43">
            <v>0</v>
          </cell>
          <cell r="BD43">
            <v>0</v>
          </cell>
          <cell r="BE43">
            <v>73</v>
          </cell>
          <cell r="BF43">
            <v>7.5999999999999998E-2</v>
          </cell>
          <cell r="BG43">
            <v>90</v>
          </cell>
          <cell r="BH43">
            <v>9.1999999999999998E-2</v>
          </cell>
          <cell r="BI43">
            <v>70</v>
          </cell>
          <cell r="BJ43">
            <v>7.3999999999999996E-2</v>
          </cell>
          <cell r="BK43">
            <v>0.23300000000000001</v>
          </cell>
          <cell r="BL43">
            <v>-0.222</v>
          </cell>
          <cell r="BM43">
            <v>217500</v>
          </cell>
          <cell r="BN43">
            <v>436000</v>
          </cell>
          <cell r="BO43">
            <v>458200</v>
          </cell>
          <cell r="BP43">
            <v>1.4041316978695932</v>
          </cell>
          <cell r="BQ43">
            <v>1.4931506849315068</v>
          </cell>
          <cell r="BR43">
            <v>1.6060287416754293</v>
          </cell>
          <cell r="BS43" t="str">
            <v>Beaumont-Wilshire</v>
          </cell>
          <cell r="BT43">
            <v>1462</v>
          </cell>
          <cell r="BU43">
            <v>2398</v>
          </cell>
          <cell r="BV43">
            <v>230873.33333299999</v>
          </cell>
          <cell r="BW43">
            <v>502552.35849100002</v>
          </cell>
          <cell r="BX43">
            <v>685560.80434799998</v>
          </cell>
          <cell r="BY43">
            <v>1.1767449329721593</v>
          </cell>
          <cell r="BZ43">
            <v>0.36415796834883896</v>
          </cell>
        </row>
        <row r="44">
          <cell r="A44">
            <v>41051002702</v>
          </cell>
          <cell r="B44" t="str">
            <v>LI_AtRisk</v>
          </cell>
          <cell r="C44" t="str">
            <v>LI_AtRisk</v>
          </cell>
          <cell r="D44" t="str">
            <v>LI</v>
          </cell>
          <cell r="E44" t="str">
            <v>LI</v>
          </cell>
          <cell r="F44" t="str">
            <v>LI</v>
          </cell>
          <cell r="G44">
            <v>1</v>
          </cell>
          <cell r="H44">
            <v>1</v>
          </cell>
          <cell r="I44">
            <v>46236.95</v>
          </cell>
          <cell r="J44">
            <v>0.45200000000000001</v>
          </cell>
          <cell r="K44">
            <v>0.46899999999999997</v>
          </cell>
          <cell r="L44">
            <v>236</v>
          </cell>
          <cell r="M44">
            <v>0.749</v>
          </cell>
          <cell r="N44">
            <v>212</v>
          </cell>
          <cell r="O44">
            <v>0.80300000000000005</v>
          </cell>
          <cell r="P44">
            <v>381</v>
          </cell>
          <cell r="Q44">
            <v>0.75900000000000001</v>
          </cell>
          <cell r="R44">
            <v>5.3999999999999999E-2</v>
          </cell>
          <cell r="S44">
            <v>-4.3999999999999997E-2</v>
          </cell>
          <cell r="T44">
            <v>460</v>
          </cell>
          <cell r="U44">
            <v>685</v>
          </cell>
          <cell r="V44">
            <v>906</v>
          </cell>
          <cell r="W44">
            <v>0.32800000000000001</v>
          </cell>
          <cell r="X44">
            <v>0.32300000000000001</v>
          </cell>
          <cell r="Y44">
            <v>2389</v>
          </cell>
          <cell r="Z44">
            <v>2715</v>
          </cell>
          <cell r="AA44">
            <v>2890</v>
          </cell>
          <cell r="AB44">
            <v>0.13600000000000001</v>
          </cell>
          <cell r="AC44">
            <v>6.4000000000000001E-2</v>
          </cell>
          <cell r="AD44">
            <v>33542</v>
          </cell>
          <cell r="AE44">
            <v>45302</v>
          </cell>
          <cell r="AF44">
            <v>51875</v>
          </cell>
          <cell r="AG44">
            <v>0.35099999999999998</v>
          </cell>
          <cell r="AH44">
            <v>0.14499999999999999</v>
          </cell>
          <cell r="AI44">
            <v>0.35799999999999998</v>
          </cell>
          <cell r="AJ44">
            <v>0.49099999999999999</v>
          </cell>
          <cell r="AK44">
            <v>0.53900000000000003</v>
          </cell>
          <cell r="AL44">
            <v>0.13300000000000001</v>
          </cell>
          <cell r="AM44">
            <v>4.8000000000000001E-2</v>
          </cell>
          <cell r="AN44">
            <v>0.60299999999999998</v>
          </cell>
          <cell r="AO44">
            <v>0.58699999999999997</v>
          </cell>
          <cell r="AP44">
            <v>0.61299999999999999</v>
          </cell>
          <cell r="AQ44">
            <v>-1.6E-2</v>
          </cell>
          <cell r="AR44">
            <v>2.5999999999999999E-2</v>
          </cell>
          <cell r="AS44">
            <v>0.159</v>
          </cell>
          <cell r="AT44">
            <v>0.21299999999999999</v>
          </cell>
          <cell r="AU44">
            <v>0.17899999999999999</v>
          </cell>
          <cell r="AV44">
            <v>5.3999999999999999E-2</v>
          </cell>
          <cell r="AW44">
            <v>-3.5000000000000003E-2</v>
          </cell>
          <cell r="AX44">
            <v>0.50600000000000001</v>
          </cell>
          <cell r="AY44">
            <v>0.52</v>
          </cell>
          <cell r="AZ44">
            <v>0.45300000000000001</v>
          </cell>
          <cell r="BA44">
            <v>1.4E-2</v>
          </cell>
          <cell r="BB44">
            <v>-6.7000000000000004E-2</v>
          </cell>
          <cell r="BC44">
            <v>87</v>
          </cell>
          <cell r="BD44">
            <v>47</v>
          </cell>
          <cell r="BE44">
            <v>835</v>
          </cell>
          <cell r="BF44">
            <v>0.66500000000000004</v>
          </cell>
          <cell r="BG44">
            <v>840</v>
          </cell>
          <cell r="BH44">
            <v>0.60399999999999998</v>
          </cell>
          <cell r="BI44">
            <v>650</v>
          </cell>
          <cell r="BJ44">
            <v>0.45600000000000002</v>
          </cell>
          <cell r="BK44">
            <v>6.0000000000000001E-3</v>
          </cell>
          <cell r="BL44">
            <v>-0.22600000000000001</v>
          </cell>
          <cell r="BM44">
            <v>176300</v>
          </cell>
          <cell r="BN44">
            <v>386500</v>
          </cell>
          <cell r="BO44">
            <v>384500</v>
          </cell>
          <cell r="BP44">
            <v>1.1381536475145255</v>
          </cell>
          <cell r="BQ44">
            <v>1.3236301369863013</v>
          </cell>
          <cell r="BR44">
            <v>1.3477041710480195</v>
          </cell>
          <cell r="BS44" t="str">
            <v>Rose City Park</v>
          </cell>
          <cell r="BT44">
            <v>1344</v>
          </cell>
          <cell r="BU44">
            <v>2205</v>
          </cell>
          <cell r="BV44">
            <v>190958.88888899999</v>
          </cell>
          <cell r="BW44">
            <v>408058.33333300002</v>
          </cell>
          <cell r="BX44">
            <v>432260.38709700003</v>
          </cell>
          <cell r="BY44">
            <v>1.1368910120240328</v>
          </cell>
          <cell r="BZ44">
            <v>5.9310279406179132E-2</v>
          </cell>
        </row>
        <row r="45">
          <cell r="A45">
            <v>41051002801</v>
          </cell>
          <cell r="B45" t="str">
            <v>MH_NL</v>
          </cell>
          <cell r="C45" t="str">
            <v>MH_AtRisk</v>
          </cell>
          <cell r="D45" t="str">
            <v>MH</v>
          </cell>
          <cell r="E45" t="str">
            <v>MH</v>
          </cell>
          <cell r="F45" t="str">
            <v>MH</v>
          </cell>
          <cell r="G45">
            <v>0</v>
          </cell>
          <cell r="H45">
            <v>0</v>
          </cell>
          <cell r="I45">
            <v>42162.83</v>
          </cell>
          <cell r="J45">
            <v>0.876</v>
          </cell>
          <cell r="K45">
            <v>0.94099999999999995</v>
          </cell>
          <cell r="L45">
            <v>312</v>
          </cell>
          <cell r="M45">
            <v>0.59799999999999998</v>
          </cell>
          <cell r="N45">
            <v>224</v>
          </cell>
          <cell r="O45">
            <v>0.60099999999999998</v>
          </cell>
          <cell r="P45">
            <v>246</v>
          </cell>
          <cell r="Q45">
            <v>0.63400000000000001</v>
          </cell>
          <cell r="R45">
            <v>3.0000000000000001E-3</v>
          </cell>
          <cell r="S45">
            <v>3.3000000000000002E-2</v>
          </cell>
          <cell r="T45">
            <v>711</v>
          </cell>
          <cell r="U45">
            <v>831</v>
          </cell>
          <cell r="V45">
            <v>1000</v>
          </cell>
          <cell r="W45">
            <v>0.14399999999999999</v>
          </cell>
          <cell r="X45">
            <v>0.20300000000000001</v>
          </cell>
          <cell r="Y45">
            <v>2870</v>
          </cell>
          <cell r="Z45">
            <v>2665</v>
          </cell>
          <cell r="AA45">
            <v>2789</v>
          </cell>
          <cell r="AB45">
            <v>-7.0999999999999994E-2</v>
          </cell>
          <cell r="AC45">
            <v>4.7E-2</v>
          </cell>
          <cell r="AD45">
            <v>56328</v>
          </cell>
          <cell r="AE45">
            <v>75435</v>
          </cell>
          <cell r="AF45">
            <v>81852</v>
          </cell>
          <cell r="AG45">
            <v>0.33900000000000002</v>
          </cell>
          <cell r="AH45">
            <v>8.5000000000000006E-2</v>
          </cell>
          <cell r="AI45">
            <v>0.47599999999999998</v>
          </cell>
          <cell r="AJ45">
            <v>0.53200000000000003</v>
          </cell>
          <cell r="AK45">
            <v>0.64800000000000002</v>
          </cell>
          <cell r="AL45">
            <v>5.6000000000000001E-2</v>
          </cell>
          <cell r="AM45">
            <v>0.11600000000000001</v>
          </cell>
          <cell r="AN45">
            <v>0.26</v>
          </cell>
          <cell r="AO45">
            <v>0.28399999999999997</v>
          </cell>
          <cell r="AP45">
            <v>0.25900000000000001</v>
          </cell>
          <cell r="AQ45">
            <v>2.4E-2</v>
          </cell>
          <cell r="AR45">
            <v>-2.5000000000000001E-2</v>
          </cell>
          <cell r="AS45">
            <v>0.16</v>
          </cell>
          <cell r="AT45">
            <v>0.16700000000000001</v>
          </cell>
          <cell r="AU45">
            <v>0.20499999999999999</v>
          </cell>
          <cell r="AV45">
            <v>7.0000000000000001E-3</v>
          </cell>
          <cell r="AW45">
            <v>3.7999999999999999E-2</v>
          </cell>
          <cell r="AX45">
            <v>0.23100000000000001</v>
          </cell>
          <cell r="AY45">
            <v>0.222</v>
          </cell>
          <cell r="AZ45">
            <v>0.23</v>
          </cell>
          <cell r="BA45">
            <v>-8.0000000000000002E-3</v>
          </cell>
          <cell r="BB45">
            <v>8.0000000000000002E-3</v>
          </cell>
          <cell r="BC45">
            <v>0</v>
          </cell>
          <cell r="BD45">
            <v>0</v>
          </cell>
          <cell r="BE45">
            <v>291</v>
          </cell>
          <cell r="BF45">
            <v>0.27500000000000002</v>
          </cell>
          <cell r="BG45">
            <v>295</v>
          </cell>
          <cell r="BH45">
            <v>0.27600000000000002</v>
          </cell>
          <cell r="BI45">
            <v>245</v>
          </cell>
          <cell r="BJ45">
            <v>0.24</v>
          </cell>
          <cell r="BK45">
            <v>1.4E-2</v>
          </cell>
          <cell r="BL45">
            <v>-0.16900000000000001</v>
          </cell>
          <cell r="BM45">
            <v>173600</v>
          </cell>
          <cell r="BN45">
            <v>376100</v>
          </cell>
          <cell r="BO45">
            <v>368500</v>
          </cell>
          <cell r="BP45">
            <v>1.1207230471271787</v>
          </cell>
          <cell r="BQ45">
            <v>1.2880136986301369</v>
          </cell>
          <cell r="BR45">
            <v>1.2916228531370486</v>
          </cell>
          <cell r="BS45" t="str">
            <v>Rose City Park</v>
          </cell>
          <cell r="BT45">
            <v>1344</v>
          </cell>
          <cell r="BU45">
            <v>2205</v>
          </cell>
          <cell r="BV45">
            <v>187033.046512</v>
          </cell>
          <cell r="BW45">
            <v>354845.34883700003</v>
          </cell>
          <cell r="BX45">
            <v>473308.303571</v>
          </cell>
          <cell r="BY45">
            <v>0.8972334325647271</v>
          </cell>
          <cell r="BZ45">
            <v>0.33384389882031823</v>
          </cell>
        </row>
        <row r="46">
          <cell r="A46">
            <v>41051002802</v>
          </cell>
          <cell r="B46" t="str">
            <v>MH_AtRisk</v>
          </cell>
          <cell r="C46" t="str">
            <v>MH_AtRisk</v>
          </cell>
          <cell r="D46" t="str">
            <v>MH</v>
          </cell>
          <cell r="E46" t="str">
            <v>MH</v>
          </cell>
          <cell r="F46" t="str">
            <v>MH</v>
          </cell>
          <cell r="G46">
            <v>0</v>
          </cell>
          <cell r="H46">
            <v>0</v>
          </cell>
          <cell r="I46">
            <v>59008.2</v>
          </cell>
          <cell r="J46">
            <v>0.69699999999999995</v>
          </cell>
          <cell r="K46">
            <v>0.71499999999999997</v>
          </cell>
          <cell r="L46">
            <v>240</v>
          </cell>
          <cell r="M46">
            <v>0.81599999999999995</v>
          </cell>
          <cell r="N46">
            <v>244</v>
          </cell>
          <cell r="O46">
            <v>0.78</v>
          </cell>
          <cell r="P46">
            <v>201</v>
          </cell>
          <cell r="Q46">
            <v>0.77600000000000002</v>
          </cell>
          <cell r="R46">
            <v>-3.6999999999999998E-2</v>
          </cell>
          <cell r="S46">
            <v>-3.0000000000000001E-3</v>
          </cell>
          <cell r="T46">
            <v>596</v>
          </cell>
          <cell r="U46">
            <v>799</v>
          </cell>
          <cell r="V46">
            <v>1081</v>
          </cell>
          <cell r="W46">
            <v>0.254</v>
          </cell>
          <cell r="X46">
            <v>0.35299999999999998</v>
          </cell>
          <cell r="Y46">
            <v>2891</v>
          </cell>
          <cell r="Z46">
            <v>2707</v>
          </cell>
          <cell r="AA46">
            <v>2882</v>
          </cell>
          <cell r="AB46">
            <v>-6.4000000000000001E-2</v>
          </cell>
          <cell r="AC46">
            <v>6.5000000000000002E-2</v>
          </cell>
          <cell r="AD46">
            <v>47564</v>
          </cell>
          <cell r="AE46">
            <v>62212</v>
          </cell>
          <cell r="AF46">
            <v>62885</v>
          </cell>
          <cell r="AG46">
            <v>0.308</v>
          </cell>
          <cell r="AH46">
            <v>1.0999999999999999E-2</v>
          </cell>
          <cell r="AI46">
            <v>0.38800000000000001</v>
          </cell>
          <cell r="AJ46">
            <v>0.42599999999999999</v>
          </cell>
          <cell r="AK46">
            <v>0.50800000000000001</v>
          </cell>
          <cell r="AL46">
            <v>3.7999999999999999E-2</v>
          </cell>
          <cell r="AM46">
            <v>8.2000000000000003E-2</v>
          </cell>
          <cell r="AN46">
            <v>0.316</v>
          </cell>
          <cell r="AO46">
            <v>0.32900000000000001</v>
          </cell>
          <cell r="AP46">
            <v>0.34599999999999997</v>
          </cell>
          <cell r="AQ46">
            <v>1.2999999999999999E-2</v>
          </cell>
          <cell r="AR46">
            <v>1.7000000000000001E-2</v>
          </cell>
          <cell r="AS46">
            <v>0.17499999999999999</v>
          </cell>
          <cell r="AT46">
            <v>0.14699999999999999</v>
          </cell>
          <cell r="AU46">
            <v>0.154</v>
          </cell>
          <cell r="AV46">
            <v>-2.8000000000000001E-2</v>
          </cell>
          <cell r="AW46">
            <v>8.0000000000000002E-3</v>
          </cell>
          <cell r="AX46">
            <v>0.35299999999999998</v>
          </cell>
          <cell r="AY46">
            <v>0.34699999999999998</v>
          </cell>
          <cell r="AZ46">
            <v>0.28499999999999998</v>
          </cell>
          <cell r="BA46">
            <v>-6.0000000000000001E-3</v>
          </cell>
          <cell r="BB46">
            <v>-6.3E-2</v>
          </cell>
          <cell r="BC46">
            <v>5</v>
          </cell>
          <cell r="BD46">
            <v>0</v>
          </cell>
          <cell r="BE46">
            <v>455</v>
          </cell>
          <cell r="BF46">
            <v>0.42699999999999999</v>
          </cell>
          <cell r="BG46">
            <v>415</v>
          </cell>
          <cell r="BH46">
            <v>0.38600000000000001</v>
          </cell>
          <cell r="BI46">
            <v>335</v>
          </cell>
          <cell r="BJ46">
            <v>0.29599999999999999</v>
          </cell>
          <cell r="BK46">
            <v>-8.7999999999999995E-2</v>
          </cell>
          <cell r="BL46">
            <v>-0.193</v>
          </cell>
          <cell r="BM46">
            <v>163300</v>
          </cell>
          <cell r="BN46">
            <v>332500</v>
          </cell>
          <cell r="BO46">
            <v>363000</v>
          </cell>
          <cell r="BP46">
            <v>1.0542285345384119</v>
          </cell>
          <cell r="BQ46">
            <v>1.1386986301369864</v>
          </cell>
          <cell r="BR46">
            <v>1.2723449001051526</v>
          </cell>
          <cell r="BS46" t="str">
            <v>Rose City Park</v>
          </cell>
          <cell r="BT46">
            <v>1344</v>
          </cell>
          <cell r="BU46">
            <v>2205</v>
          </cell>
          <cell r="BV46">
            <v>168047.70588200001</v>
          </cell>
          <cell r="BW46">
            <v>318195.11111100001</v>
          </cell>
          <cell r="BX46">
            <v>460448.790698</v>
          </cell>
          <cell r="BY46">
            <v>0.89348083891386609</v>
          </cell>
          <cell r="BZ46">
            <v>0.44706431563423943</v>
          </cell>
        </row>
        <row r="47">
          <cell r="A47">
            <v>41051002901</v>
          </cell>
          <cell r="B47" t="str">
            <v>MH_AtRisk</v>
          </cell>
          <cell r="C47" t="str">
            <v>MH_AtRisk</v>
          </cell>
          <cell r="D47" t="str">
            <v>MH</v>
          </cell>
          <cell r="E47" t="str">
            <v>MH</v>
          </cell>
          <cell r="F47" t="str">
            <v>MH</v>
          </cell>
          <cell r="G47">
            <v>0</v>
          </cell>
          <cell r="H47">
            <v>0</v>
          </cell>
          <cell r="I47">
            <v>59280.93</v>
          </cell>
          <cell r="J47">
            <v>0.65</v>
          </cell>
          <cell r="K47">
            <v>0.67800000000000005</v>
          </cell>
          <cell r="L47">
            <v>377</v>
          </cell>
          <cell r="M47">
            <v>0.71499999999999997</v>
          </cell>
          <cell r="N47">
            <v>279</v>
          </cell>
          <cell r="O47">
            <v>0.62</v>
          </cell>
          <cell r="P47">
            <v>478</v>
          </cell>
          <cell r="Q47">
            <v>0.73099999999999998</v>
          </cell>
          <cell r="R47">
            <v>-9.5000000000000001E-2</v>
          </cell>
          <cell r="S47">
            <v>0.111</v>
          </cell>
          <cell r="T47">
            <v>658</v>
          </cell>
          <cell r="U47">
            <v>780</v>
          </cell>
          <cell r="V47">
            <v>998</v>
          </cell>
          <cell r="W47">
            <v>0.156</v>
          </cell>
          <cell r="X47">
            <v>0.27900000000000003</v>
          </cell>
          <cell r="Y47">
            <v>4463</v>
          </cell>
          <cell r="Z47">
            <v>3959</v>
          </cell>
          <cell r="AA47">
            <v>4305</v>
          </cell>
          <cell r="AB47">
            <v>-0.113</v>
          </cell>
          <cell r="AC47">
            <v>8.6999999999999994E-2</v>
          </cell>
          <cell r="AD47">
            <v>47706</v>
          </cell>
          <cell r="AE47">
            <v>59048</v>
          </cell>
          <cell r="AF47">
            <v>61464</v>
          </cell>
          <cell r="AG47">
            <v>0.23799999999999999</v>
          </cell>
          <cell r="AH47">
            <v>4.1000000000000002E-2</v>
          </cell>
          <cell r="AI47">
            <v>0.32400000000000001</v>
          </cell>
          <cell r="AJ47">
            <v>0.503</v>
          </cell>
          <cell r="AK47">
            <v>0.52100000000000002</v>
          </cell>
          <cell r="AL47">
            <v>0.17899999999999999</v>
          </cell>
          <cell r="AM47">
            <v>1.7999999999999999E-2</v>
          </cell>
          <cell r="AN47">
            <v>0.251</v>
          </cell>
          <cell r="AO47">
            <v>0.26300000000000001</v>
          </cell>
          <cell r="AP47">
            <v>0.23200000000000001</v>
          </cell>
          <cell r="AQ47">
            <v>1.2E-2</v>
          </cell>
          <cell r="AR47">
            <v>-3.1E-2</v>
          </cell>
          <cell r="AS47">
            <v>0.17</v>
          </cell>
          <cell r="AT47">
            <v>0.16400000000000001</v>
          </cell>
          <cell r="AU47">
            <v>0.14799999999999999</v>
          </cell>
          <cell r="AV47">
            <v>-6.0000000000000001E-3</v>
          </cell>
          <cell r="AW47">
            <v>-1.6E-2</v>
          </cell>
          <cell r="AX47">
            <v>0.36599999999999999</v>
          </cell>
          <cell r="AY47">
            <v>0.42</v>
          </cell>
          <cell r="AZ47">
            <v>0.26900000000000002</v>
          </cell>
          <cell r="BA47">
            <v>5.2999999999999999E-2</v>
          </cell>
          <cell r="BB47">
            <v>-0.15</v>
          </cell>
          <cell r="BC47">
            <v>0</v>
          </cell>
          <cell r="BD47">
            <v>0</v>
          </cell>
          <cell r="BE47">
            <v>699</v>
          </cell>
          <cell r="BF47">
            <v>0.45200000000000001</v>
          </cell>
          <cell r="BG47">
            <v>540</v>
          </cell>
          <cell r="BH47">
            <v>0.32900000000000001</v>
          </cell>
          <cell r="BI47">
            <v>320</v>
          </cell>
          <cell r="BJ47">
            <v>0.19</v>
          </cell>
          <cell r="BK47">
            <v>-0.22700000000000001</v>
          </cell>
          <cell r="BL47">
            <v>-0.40699999999999997</v>
          </cell>
          <cell r="BM47">
            <v>143000</v>
          </cell>
          <cell r="BN47">
            <v>270500</v>
          </cell>
          <cell r="BO47">
            <v>270000</v>
          </cell>
          <cell r="BP47">
            <v>0.92317624273724985</v>
          </cell>
          <cell r="BQ47">
            <v>0.92636986301369861</v>
          </cell>
          <cell r="BR47">
            <v>0.94637223974763407</v>
          </cell>
          <cell r="BS47" t="str">
            <v>Roseway</v>
          </cell>
          <cell r="BT47">
            <v>1240</v>
          </cell>
          <cell r="BU47">
            <v>1731</v>
          </cell>
          <cell r="BV47">
            <v>145681.02247200001</v>
          </cell>
          <cell r="BW47">
            <v>245818.10975599999</v>
          </cell>
          <cell r="BX47">
            <v>342043.47826100001</v>
          </cell>
          <cell r="BY47">
            <v>0.68737221626273526</v>
          </cell>
          <cell r="BZ47">
            <v>0.39144946887970822</v>
          </cell>
        </row>
        <row r="48">
          <cell r="A48">
            <v>41051002902</v>
          </cell>
          <cell r="B48" t="str">
            <v>MH_AtRisk</v>
          </cell>
          <cell r="C48" t="str">
            <v>MH_NL</v>
          </cell>
          <cell r="D48" t="str">
            <v>LI</v>
          </cell>
          <cell r="E48" t="str">
            <v>MH</v>
          </cell>
          <cell r="F48" t="str">
            <v>MH</v>
          </cell>
          <cell r="G48">
            <v>0</v>
          </cell>
          <cell r="H48">
            <v>0</v>
          </cell>
          <cell r="I48">
            <v>72398.45</v>
          </cell>
          <cell r="J48">
            <v>0.67700000000000005</v>
          </cell>
          <cell r="K48">
            <v>0.69399999999999995</v>
          </cell>
          <cell r="L48">
            <v>613</v>
          </cell>
          <cell r="M48">
            <v>0.745</v>
          </cell>
          <cell r="N48">
            <v>615</v>
          </cell>
          <cell r="O48">
            <v>0.73699999999999999</v>
          </cell>
          <cell r="P48">
            <v>568</v>
          </cell>
          <cell r="Q48">
            <v>0.77600000000000002</v>
          </cell>
          <cell r="R48">
            <v>-7.0000000000000001E-3</v>
          </cell>
          <cell r="S48">
            <v>3.9E-2</v>
          </cell>
          <cell r="T48">
            <v>632</v>
          </cell>
          <cell r="U48">
            <v>915</v>
          </cell>
          <cell r="V48">
            <v>965</v>
          </cell>
          <cell r="W48">
            <v>0.309</v>
          </cell>
          <cell r="X48">
            <v>5.5E-2</v>
          </cell>
          <cell r="Y48">
            <v>5897</v>
          </cell>
          <cell r="Z48">
            <v>5183</v>
          </cell>
          <cell r="AA48">
            <v>5394</v>
          </cell>
          <cell r="AB48">
            <v>-0.121</v>
          </cell>
          <cell r="AC48">
            <v>4.1000000000000002E-2</v>
          </cell>
          <cell r="AD48">
            <v>38480</v>
          </cell>
          <cell r="AE48">
            <v>50597</v>
          </cell>
          <cell r="AF48">
            <v>50042</v>
          </cell>
          <cell r="AG48">
            <v>0.315</v>
          </cell>
          <cell r="AH48">
            <v>-1.0999999999999999E-2</v>
          </cell>
          <cell r="AI48">
            <v>0.27100000000000002</v>
          </cell>
          <cell r="AJ48">
            <v>0.35699999999999998</v>
          </cell>
          <cell r="AK48">
            <v>0.41399999999999998</v>
          </cell>
          <cell r="AL48">
            <v>8.5999999999999993E-2</v>
          </cell>
          <cell r="AM48">
            <v>5.7000000000000002E-2</v>
          </cell>
          <cell r="AN48">
            <v>0.41799999999999998</v>
          </cell>
          <cell r="AO48">
            <v>0.373</v>
          </cell>
          <cell r="AP48">
            <v>0.45800000000000002</v>
          </cell>
          <cell r="AQ48">
            <v>-4.4999999999999998E-2</v>
          </cell>
          <cell r="AR48">
            <v>8.5000000000000006E-2</v>
          </cell>
          <cell r="AS48">
            <v>0.29899999999999999</v>
          </cell>
          <cell r="AT48">
            <v>0.18</v>
          </cell>
          <cell r="AU48">
            <v>0.221</v>
          </cell>
          <cell r="AV48">
            <v>-0.11899999999999999</v>
          </cell>
          <cell r="AW48">
            <v>4.1000000000000002E-2</v>
          </cell>
          <cell r="AX48">
            <v>0.47399999999999998</v>
          </cell>
          <cell r="AY48">
            <v>0.33800000000000002</v>
          </cell>
          <cell r="AZ48">
            <v>0.40200000000000002</v>
          </cell>
          <cell r="BA48">
            <v>-0.13600000000000001</v>
          </cell>
          <cell r="BB48">
            <v>6.4000000000000001E-2</v>
          </cell>
          <cell r="BC48">
            <v>0</v>
          </cell>
          <cell r="BD48">
            <v>0</v>
          </cell>
          <cell r="BE48">
            <v>1193</v>
          </cell>
          <cell r="BF48">
            <v>0.58199999999999996</v>
          </cell>
          <cell r="BG48">
            <v>840</v>
          </cell>
          <cell r="BH48">
            <v>0.46500000000000002</v>
          </cell>
          <cell r="BI48">
            <v>915</v>
          </cell>
          <cell r="BJ48">
            <v>0.46</v>
          </cell>
          <cell r="BK48">
            <v>-0.29599999999999999</v>
          </cell>
          <cell r="BL48">
            <v>8.8999999999999996E-2</v>
          </cell>
          <cell r="BM48">
            <v>151300</v>
          </cell>
          <cell r="BN48">
            <v>289800</v>
          </cell>
          <cell r="BO48">
            <v>285500</v>
          </cell>
          <cell r="BP48">
            <v>0.97675919948353773</v>
          </cell>
          <cell r="BQ48">
            <v>0.99246575342465748</v>
          </cell>
          <cell r="BR48">
            <v>1.0007010164738872</v>
          </cell>
          <cell r="BS48" t="str">
            <v>Madison South</v>
          </cell>
          <cell r="BT48">
            <v>1210</v>
          </cell>
          <cell r="BU48">
            <v>1576</v>
          </cell>
          <cell r="BV48">
            <v>151996.04938300001</v>
          </cell>
          <cell r="BW48">
            <v>262288.57971000002</v>
          </cell>
          <cell r="BX48">
            <v>350365.142857</v>
          </cell>
          <cell r="BY48">
            <v>0.72562761186696789</v>
          </cell>
          <cell r="BZ48">
            <v>0.33580022143694566</v>
          </cell>
        </row>
        <row r="49">
          <cell r="A49">
            <v>41051002903</v>
          </cell>
          <cell r="B49" t="str">
            <v>LI_NL</v>
          </cell>
          <cell r="C49" t="str">
            <v>LI_NL</v>
          </cell>
          <cell r="D49" t="str">
            <v>MH</v>
          </cell>
          <cell r="E49" t="str">
            <v>LI</v>
          </cell>
          <cell r="F49" t="str">
            <v>LI</v>
          </cell>
          <cell r="G49">
            <v>0</v>
          </cell>
          <cell r="H49">
            <v>0</v>
          </cell>
          <cell r="I49">
            <v>57195.55</v>
          </cell>
          <cell r="J49">
            <v>0.24099999999999999</v>
          </cell>
          <cell r="K49">
            <v>0.29499999999999998</v>
          </cell>
          <cell r="L49">
            <v>554</v>
          </cell>
          <cell r="M49">
            <v>0.82199999999999995</v>
          </cell>
          <cell r="N49">
            <v>575</v>
          </cell>
          <cell r="O49">
            <v>0.69699999999999995</v>
          </cell>
          <cell r="P49">
            <v>565</v>
          </cell>
          <cell r="Q49">
            <v>0.77900000000000003</v>
          </cell>
          <cell r="R49">
            <v>-0.125</v>
          </cell>
          <cell r="S49">
            <v>8.2000000000000003E-2</v>
          </cell>
          <cell r="T49">
            <v>823</v>
          </cell>
          <cell r="U49">
            <v>997</v>
          </cell>
          <cell r="V49">
            <v>1135</v>
          </cell>
          <cell r="W49">
            <v>0.17499999999999999</v>
          </cell>
          <cell r="X49">
            <v>0.13800000000000001</v>
          </cell>
          <cell r="Y49">
            <v>4589</v>
          </cell>
          <cell r="Z49">
            <v>5319</v>
          </cell>
          <cell r="AA49">
            <v>5406</v>
          </cell>
          <cell r="AB49">
            <v>0.159</v>
          </cell>
          <cell r="AC49">
            <v>1.6E-2</v>
          </cell>
          <cell r="AD49">
            <v>50176</v>
          </cell>
          <cell r="AE49">
            <v>42338</v>
          </cell>
          <cell r="AF49">
            <v>55694</v>
          </cell>
          <cell r="AG49">
            <v>-0.156</v>
          </cell>
          <cell r="AH49">
            <v>0.315</v>
          </cell>
          <cell r="AI49">
            <v>0.16200000000000001</v>
          </cell>
          <cell r="AJ49">
            <v>0.29699999999999999</v>
          </cell>
          <cell r="AK49">
            <v>0.33200000000000002</v>
          </cell>
          <cell r="AL49">
            <v>0.13500000000000001</v>
          </cell>
          <cell r="AM49">
            <v>3.5000000000000003E-2</v>
          </cell>
          <cell r="AN49">
            <v>0.24199999999999999</v>
          </cell>
          <cell r="AO49">
            <v>0.34300000000000003</v>
          </cell>
          <cell r="AP49">
            <v>0.34699999999999998</v>
          </cell>
          <cell r="AQ49">
            <v>0.10100000000000001</v>
          </cell>
          <cell r="AR49">
            <v>4.0000000000000001E-3</v>
          </cell>
          <cell r="AS49">
            <v>0.251</v>
          </cell>
          <cell r="AT49">
            <v>0.44800000000000001</v>
          </cell>
          <cell r="AU49">
            <v>0.373</v>
          </cell>
          <cell r="AV49">
            <v>0.19700000000000001</v>
          </cell>
          <cell r="AW49">
            <v>-7.4999999999999997E-2</v>
          </cell>
          <cell r="AX49">
            <v>0.313</v>
          </cell>
          <cell r="AY49">
            <v>0.54800000000000004</v>
          </cell>
          <cell r="AZ49">
            <v>0.42099999999999999</v>
          </cell>
          <cell r="BA49">
            <v>0.23499999999999999</v>
          </cell>
          <cell r="BB49">
            <v>-0.127</v>
          </cell>
          <cell r="BC49">
            <v>13</v>
          </cell>
          <cell r="BD49">
            <v>0</v>
          </cell>
          <cell r="BE49">
            <v>670</v>
          </cell>
          <cell r="BF49">
            <v>0.51</v>
          </cell>
          <cell r="BG49">
            <v>770</v>
          </cell>
          <cell r="BH49">
            <v>0.54600000000000004</v>
          </cell>
          <cell r="BI49">
            <v>830</v>
          </cell>
          <cell r="BJ49">
            <v>0.46400000000000002</v>
          </cell>
          <cell r="BK49">
            <v>0.14899999999999999</v>
          </cell>
          <cell r="BL49">
            <v>7.8E-2</v>
          </cell>
          <cell r="BM49">
            <v>137100</v>
          </cell>
          <cell r="BN49">
            <v>224100</v>
          </cell>
          <cell r="BO49">
            <v>212200</v>
          </cell>
          <cell r="BP49">
            <v>0.88508715300193674</v>
          </cell>
          <cell r="BQ49">
            <v>0.7674657534246575</v>
          </cell>
          <cell r="BR49">
            <v>0.74377847879425163</v>
          </cell>
          <cell r="BS49" t="str">
            <v>Madison South</v>
          </cell>
          <cell r="BT49">
            <v>1210</v>
          </cell>
          <cell r="BU49">
            <v>1576</v>
          </cell>
          <cell r="BV49">
            <v>135338</v>
          </cell>
          <cell r="BW49">
            <v>198263.93617</v>
          </cell>
          <cell r="BX49">
            <v>264076.2</v>
          </cell>
          <cell r="BY49">
            <v>0.46495393880506586</v>
          </cell>
          <cell r="BZ49">
            <v>0.33194268761803336</v>
          </cell>
        </row>
        <row r="50">
          <cell r="A50">
            <v>41051003000</v>
          </cell>
          <cell r="B50" t="str">
            <v>MH_AtRisk</v>
          </cell>
          <cell r="C50" t="str">
            <v>MH_AtRisk</v>
          </cell>
          <cell r="D50" t="str">
            <v>MH</v>
          </cell>
          <cell r="E50" t="str">
            <v>MH</v>
          </cell>
          <cell r="F50" t="str">
            <v>MH</v>
          </cell>
          <cell r="G50">
            <v>0</v>
          </cell>
          <cell r="H50">
            <v>0</v>
          </cell>
          <cell r="I50">
            <v>52965.54</v>
          </cell>
          <cell r="J50">
            <v>0.76700000000000002</v>
          </cell>
          <cell r="K50">
            <v>0.72</v>
          </cell>
          <cell r="L50">
            <v>469</v>
          </cell>
          <cell r="M50">
            <v>0.73099999999999998</v>
          </cell>
          <cell r="N50">
            <v>392</v>
          </cell>
          <cell r="O50">
            <v>0.68200000000000005</v>
          </cell>
          <cell r="P50">
            <v>274</v>
          </cell>
          <cell r="Q50">
            <v>0.55600000000000005</v>
          </cell>
          <cell r="R50">
            <v>-4.9000000000000002E-2</v>
          </cell>
          <cell r="S50">
            <v>-0.126</v>
          </cell>
          <cell r="T50">
            <v>851</v>
          </cell>
          <cell r="U50">
            <v>1160</v>
          </cell>
          <cell r="V50">
            <v>1264</v>
          </cell>
          <cell r="W50">
            <v>0.26600000000000001</v>
          </cell>
          <cell r="X50">
            <v>0.09</v>
          </cell>
          <cell r="Y50">
            <v>4408</v>
          </cell>
          <cell r="Z50">
            <v>4010</v>
          </cell>
          <cell r="AA50">
            <v>4416</v>
          </cell>
          <cell r="AB50">
            <v>-0.09</v>
          </cell>
          <cell r="AC50">
            <v>0.10100000000000001</v>
          </cell>
          <cell r="AD50">
            <v>54936</v>
          </cell>
          <cell r="AE50">
            <v>71415</v>
          </cell>
          <cell r="AF50">
            <v>85372</v>
          </cell>
          <cell r="AG50">
            <v>0.3</v>
          </cell>
          <cell r="AH50">
            <v>0.19500000000000001</v>
          </cell>
          <cell r="AI50">
            <v>0.40600000000000003</v>
          </cell>
          <cell r="AJ50">
            <v>0.54</v>
          </cell>
          <cell r="AK50">
            <v>0.626</v>
          </cell>
          <cell r="AL50">
            <v>0.13400000000000001</v>
          </cell>
          <cell r="AM50">
            <v>8.5999999999999993E-2</v>
          </cell>
          <cell r="AN50">
            <v>0.17</v>
          </cell>
          <cell r="AO50">
            <v>0.16500000000000001</v>
          </cell>
          <cell r="AP50">
            <v>0.16200000000000001</v>
          </cell>
          <cell r="AQ50">
            <v>-5.0000000000000001E-3</v>
          </cell>
          <cell r="AR50">
            <v>-3.0000000000000001E-3</v>
          </cell>
          <cell r="AS50">
            <v>0.186</v>
          </cell>
          <cell r="AT50">
            <v>0.20100000000000001</v>
          </cell>
          <cell r="AU50">
            <v>0.189</v>
          </cell>
          <cell r="AV50">
            <v>1.4999999999999999E-2</v>
          </cell>
          <cell r="AW50">
            <v>-1.2E-2</v>
          </cell>
          <cell r="AX50">
            <v>0.28499999999999998</v>
          </cell>
          <cell r="AY50">
            <v>0.247</v>
          </cell>
          <cell r="AZ50">
            <v>0.222</v>
          </cell>
          <cell r="BA50">
            <v>-3.6999999999999998E-2</v>
          </cell>
          <cell r="BB50">
            <v>-2.5000000000000001E-2</v>
          </cell>
          <cell r="BC50">
            <v>0</v>
          </cell>
          <cell r="BD50">
            <v>50</v>
          </cell>
          <cell r="BE50">
            <v>468</v>
          </cell>
          <cell r="BF50">
            <v>0.30599999999999999</v>
          </cell>
          <cell r="BG50">
            <v>280</v>
          </cell>
          <cell r="BH50">
            <v>0.188</v>
          </cell>
          <cell r="BI50">
            <v>235</v>
          </cell>
          <cell r="BJ50">
            <v>0.156</v>
          </cell>
          <cell r="BK50">
            <v>-0.40200000000000002</v>
          </cell>
          <cell r="BL50">
            <v>-0.161</v>
          </cell>
          <cell r="BM50">
            <v>168300</v>
          </cell>
          <cell r="BN50">
            <v>329700</v>
          </cell>
          <cell r="BO50">
            <v>344200</v>
          </cell>
          <cell r="BP50">
            <v>1.0865074241446093</v>
          </cell>
          <cell r="BQ50">
            <v>1.1291095890410958</v>
          </cell>
          <cell r="BR50">
            <v>1.2064493515597616</v>
          </cell>
          <cell r="BS50" t="str">
            <v>Beaumont-Wilshire</v>
          </cell>
          <cell r="BT50">
            <v>1462</v>
          </cell>
          <cell r="BU50">
            <v>2398</v>
          </cell>
          <cell r="BV50">
            <v>174505.20481900001</v>
          </cell>
          <cell r="BW50">
            <v>336504.74725299998</v>
          </cell>
          <cell r="BX50">
            <v>484326.57954499999</v>
          </cell>
          <cell r="BY50">
            <v>0.92833645049171376</v>
          </cell>
          <cell r="BZ50">
            <v>0.43928602344757012</v>
          </cell>
        </row>
        <row r="51">
          <cell r="A51">
            <v>41051003100</v>
          </cell>
          <cell r="B51" t="str">
            <v>MH_AtRisk</v>
          </cell>
          <cell r="C51" t="str">
            <v>MH_NL</v>
          </cell>
          <cell r="D51" t="str">
            <v>MH</v>
          </cell>
          <cell r="E51" t="str">
            <v>MH</v>
          </cell>
          <cell r="F51" t="str">
            <v>MH</v>
          </cell>
          <cell r="G51">
            <v>0</v>
          </cell>
          <cell r="H51">
            <v>0</v>
          </cell>
          <cell r="I51">
            <v>66907.289999999994</v>
          </cell>
          <cell r="J51">
            <v>0.82399999999999995</v>
          </cell>
          <cell r="K51">
            <v>0.75900000000000001</v>
          </cell>
          <cell r="L51">
            <v>349</v>
          </cell>
          <cell r="M51">
            <v>0.63500000000000001</v>
          </cell>
          <cell r="N51">
            <v>375</v>
          </cell>
          <cell r="O51">
            <v>0.67</v>
          </cell>
          <cell r="P51">
            <v>509</v>
          </cell>
          <cell r="Q51">
            <v>0.77500000000000002</v>
          </cell>
          <cell r="R51">
            <v>3.5000000000000003E-2</v>
          </cell>
          <cell r="S51">
            <v>0.105</v>
          </cell>
          <cell r="T51">
            <v>654</v>
          </cell>
          <cell r="U51">
            <v>1088</v>
          </cell>
          <cell r="V51">
            <v>1175</v>
          </cell>
          <cell r="W51">
            <v>0.39900000000000002</v>
          </cell>
          <cell r="X51">
            <v>0.08</v>
          </cell>
          <cell r="Y51">
            <v>4525</v>
          </cell>
          <cell r="Z51">
            <v>4300</v>
          </cell>
          <cell r="AA51">
            <v>4775</v>
          </cell>
          <cell r="AB51">
            <v>-0.05</v>
          </cell>
          <cell r="AC51">
            <v>0.11</v>
          </cell>
          <cell r="AD51">
            <v>49766</v>
          </cell>
          <cell r="AE51">
            <v>69716</v>
          </cell>
          <cell r="AF51">
            <v>81793</v>
          </cell>
          <cell r="AG51">
            <v>0.40100000000000002</v>
          </cell>
          <cell r="AH51">
            <v>0.17299999999999999</v>
          </cell>
          <cell r="AI51">
            <v>0.48299999999999998</v>
          </cell>
          <cell r="AJ51">
            <v>0.72099999999999997</v>
          </cell>
          <cell r="AK51">
            <v>0.70199999999999996</v>
          </cell>
          <cell r="AL51">
            <v>0.23799999999999999</v>
          </cell>
          <cell r="AM51">
            <v>-1.9E-2</v>
          </cell>
          <cell r="AN51">
            <v>0.27600000000000002</v>
          </cell>
          <cell r="AO51">
            <v>0.20100000000000001</v>
          </cell>
          <cell r="AP51">
            <v>0.32900000000000001</v>
          </cell>
          <cell r="AQ51">
            <v>-7.4999999999999997E-2</v>
          </cell>
          <cell r="AR51">
            <v>0.128</v>
          </cell>
          <cell r="AS51">
            <v>0.26500000000000001</v>
          </cell>
          <cell r="AT51">
            <v>0.14199999999999999</v>
          </cell>
          <cell r="AU51">
            <v>0.159</v>
          </cell>
          <cell r="AV51">
            <v>-0.123</v>
          </cell>
          <cell r="AW51">
            <v>1.7000000000000001E-2</v>
          </cell>
          <cell r="AX51">
            <v>0.38500000000000001</v>
          </cell>
          <cell r="AY51">
            <v>0.26200000000000001</v>
          </cell>
          <cell r="AZ51">
            <v>0.192</v>
          </cell>
          <cell r="BA51">
            <v>-0.123</v>
          </cell>
          <cell r="BB51">
            <v>-6.9000000000000006E-2</v>
          </cell>
          <cell r="BC51">
            <v>0</v>
          </cell>
          <cell r="BD51">
            <v>0</v>
          </cell>
          <cell r="BE51">
            <v>622</v>
          </cell>
          <cell r="BF51">
            <v>0.39100000000000001</v>
          </cell>
          <cell r="BG51">
            <v>335</v>
          </cell>
          <cell r="BH51">
            <v>0.20699999999999999</v>
          </cell>
          <cell r="BI51">
            <v>364</v>
          </cell>
          <cell r="BJ51">
            <v>0.219</v>
          </cell>
          <cell r="BK51">
            <v>-0.46100000000000002</v>
          </cell>
          <cell r="BL51">
            <v>8.6999999999999994E-2</v>
          </cell>
          <cell r="BM51">
            <v>185500</v>
          </cell>
          <cell r="BN51">
            <v>405700</v>
          </cell>
          <cell r="BO51">
            <v>437800</v>
          </cell>
          <cell r="BP51">
            <v>1.1975468043899289</v>
          </cell>
          <cell r="BQ51">
            <v>1.3893835616438357</v>
          </cell>
          <cell r="BR51">
            <v>1.5345250613389414</v>
          </cell>
          <cell r="BS51" t="str">
            <v>Concordia</v>
          </cell>
          <cell r="BT51">
            <v>1273</v>
          </cell>
          <cell r="BU51">
            <v>2021</v>
          </cell>
          <cell r="BV51">
            <v>215420.330189</v>
          </cell>
          <cell r="BW51">
            <v>378220.43333299999</v>
          </cell>
          <cell r="BX51">
            <v>578463.205357</v>
          </cell>
          <cell r="BY51">
            <v>0.75573230716509709</v>
          </cell>
          <cell r="BZ51">
            <v>0.52943403998402827</v>
          </cell>
        </row>
        <row r="52">
          <cell r="A52">
            <v>41051003200</v>
          </cell>
          <cell r="B52" t="str">
            <v>MH_AtRisk</v>
          </cell>
          <cell r="C52" t="str">
            <v>MH_AtRisk</v>
          </cell>
          <cell r="D52" t="str">
            <v>MH</v>
          </cell>
          <cell r="E52" t="str">
            <v>MH</v>
          </cell>
          <cell r="F52" t="str">
            <v>MH</v>
          </cell>
          <cell r="G52">
            <v>0</v>
          </cell>
          <cell r="H52">
            <v>0</v>
          </cell>
          <cell r="I52">
            <v>61297.29</v>
          </cell>
          <cell r="J52">
            <v>0.80800000000000005</v>
          </cell>
          <cell r="K52">
            <v>0.84899999999999998</v>
          </cell>
          <cell r="L52">
            <v>545</v>
          </cell>
          <cell r="M52">
            <v>0.84</v>
          </cell>
          <cell r="N52">
            <v>656</v>
          </cell>
          <cell r="O52">
            <v>0.84399999999999997</v>
          </cell>
          <cell r="P52">
            <v>527</v>
          </cell>
          <cell r="Q52">
            <v>0.66500000000000004</v>
          </cell>
          <cell r="R52">
            <v>5.0000000000000001E-3</v>
          </cell>
          <cell r="S52">
            <v>-0.17899999999999999</v>
          </cell>
          <cell r="T52">
            <v>697</v>
          </cell>
          <cell r="U52">
            <v>1010</v>
          </cell>
          <cell r="V52">
            <v>1207</v>
          </cell>
          <cell r="W52">
            <v>0.31</v>
          </cell>
          <cell r="X52">
            <v>0.19500000000000001</v>
          </cell>
          <cell r="Y52">
            <v>3995</v>
          </cell>
          <cell r="Z52">
            <v>4293</v>
          </cell>
          <cell r="AA52">
            <v>4030</v>
          </cell>
          <cell r="AB52">
            <v>7.4999999999999997E-2</v>
          </cell>
          <cell r="AC52">
            <v>-6.0999999999999999E-2</v>
          </cell>
          <cell r="AD52">
            <v>46993</v>
          </cell>
          <cell r="AE52">
            <v>59949</v>
          </cell>
          <cell r="AF52">
            <v>81403</v>
          </cell>
          <cell r="AG52">
            <v>0.27600000000000002</v>
          </cell>
          <cell r="AH52">
            <v>0.35799999999999998</v>
          </cell>
          <cell r="AI52">
            <v>0.41399999999999998</v>
          </cell>
          <cell r="AJ52">
            <v>0.53200000000000003</v>
          </cell>
          <cell r="AK52">
            <v>0.70699999999999996</v>
          </cell>
          <cell r="AL52">
            <v>0.11799999999999999</v>
          </cell>
          <cell r="AM52">
            <v>0.17499999999999999</v>
          </cell>
          <cell r="AN52">
            <v>0.308</v>
          </cell>
          <cell r="AO52">
            <v>0.30499999999999999</v>
          </cell>
          <cell r="AP52">
            <v>0.31</v>
          </cell>
          <cell r="AQ52">
            <v>-3.0000000000000001E-3</v>
          </cell>
          <cell r="AR52">
            <v>5.0000000000000001E-3</v>
          </cell>
          <cell r="AS52">
            <v>0.39500000000000002</v>
          </cell>
          <cell r="AT52">
            <v>0.36099999999999999</v>
          </cell>
          <cell r="AU52">
            <v>0.2</v>
          </cell>
          <cell r="AV52">
            <v>-3.4000000000000002E-2</v>
          </cell>
          <cell r="AW52">
            <v>-0.161</v>
          </cell>
          <cell r="AX52">
            <v>0.38600000000000001</v>
          </cell>
          <cell r="AY52">
            <v>0.34300000000000003</v>
          </cell>
          <cell r="AZ52">
            <v>0.253</v>
          </cell>
          <cell r="BA52">
            <v>-4.2999999999999997E-2</v>
          </cell>
          <cell r="BB52">
            <v>-8.8999999999999996E-2</v>
          </cell>
          <cell r="BC52">
            <v>19</v>
          </cell>
          <cell r="BD52">
            <v>0</v>
          </cell>
          <cell r="BE52">
            <v>591</v>
          </cell>
          <cell r="BF52">
            <v>0.41</v>
          </cell>
          <cell r="BG52">
            <v>325</v>
          </cell>
          <cell r="BH52">
            <v>0.22800000000000001</v>
          </cell>
          <cell r="BI52">
            <v>350</v>
          </cell>
          <cell r="BJ52">
            <v>0.24399999999999999</v>
          </cell>
          <cell r="BK52">
            <v>-0.45</v>
          </cell>
          <cell r="BL52">
            <v>7.6999999999999999E-2</v>
          </cell>
          <cell r="BM52">
            <v>165900</v>
          </cell>
          <cell r="BN52">
            <v>367800</v>
          </cell>
          <cell r="BO52">
            <v>412900</v>
          </cell>
          <cell r="BP52">
            <v>1.0710135571336346</v>
          </cell>
          <cell r="BQ52">
            <v>1.2595890410958903</v>
          </cell>
          <cell r="BR52">
            <v>1.447248510339993</v>
          </cell>
          <cell r="BS52" t="str">
            <v>Sabin</v>
          </cell>
          <cell r="BT52">
            <v>1458</v>
          </cell>
          <cell r="BU52">
            <v>2388</v>
          </cell>
          <cell r="BV52">
            <v>177708.62162200001</v>
          </cell>
          <cell r="BW52">
            <v>366702.339286</v>
          </cell>
          <cell r="BX52">
            <v>601365.15942000004</v>
          </cell>
          <cell r="BY52">
            <v>1.0635033682609067</v>
          </cell>
          <cell r="BZ52">
            <v>0.63992725159841657</v>
          </cell>
        </row>
        <row r="53">
          <cell r="A53">
            <v>41051003301</v>
          </cell>
          <cell r="B53" t="str">
            <v>LI_AtRisk</v>
          </cell>
          <cell r="C53" t="str">
            <v>LI_AtRisk</v>
          </cell>
          <cell r="D53" t="str">
            <v>LI</v>
          </cell>
          <cell r="E53" t="str">
            <v>LI</v>
          </cell>
          <cell r="F53" t="str">
            <v>LI</v>
          </cell>
          <cell r="G53">
            <v>0</v>
          </cell>
          <cell r="H53">
            <v>0</v>
          </cell>
          <cell r="I53">
            <v>54909.919999999998</v>
          </cell>
          <cell r="J53">
            <v>0.629</v>
          </cell>
          <cell r="K53">
            <v>0.622</v>
          </cell>
          <cell r="L53">
            <v>515</v>
          </cell>
          <cell r="M53">
            <v>0.79500000000000004</v>
          </cell>
          <cell r="N53">
            <v>487</v>
          </cell>
          <cell r="O53">
            <v>0.879</v>
          </cell>
          <cell r="P53">
            <v>520</v>
          </cell>
          <cell r="Q53">
            <v>0.82799999999999996</v>
          </cell>
          <cell r="R53">
            <v>8.4000000000000005E-2</v>
          </cell>
          <cell r="S53">
            <v>-5.0999999999999997E-2</v>
          </cell>
          <cell r="T53">
            <v>579</v>
          </cell>
          <cell r="U53">
            <v>838</v>
          </cell>
          <cell r="V53">
            <v>1199</v>
          </cell>
          <cell r="W53">
            <v>0.309</v>
          </cell>
          <cell r="X53">
            <v>0.43099999999999999</v>
          </cell>
          <cell r="Y53">
            <v>3158</v>
          </cell>
          <cell r="Z53">
            <v>3108</v>
          </cell>
          <cell r="AA53">
            <v>3285</v>
          </cell>
          <cell r="AB53">
            <v>-1.6E-2</v>
          </cell>
          <cell r="AC53">
            <v>5.7000000000000002E-2</v>
          </cell>
          <cell r="AD53">
            <v>27668</v>
          </cell>
          <cell r="AE53">
            <v>41328</v>
          </cell>
          <cell r="AF53">
            <v>55486</v>
          </cell>
          <cell r="AG53">
            <v>0.49399999999999999</v>
          </cell>
          <cell r="AH53">
            <v>0.34300000000000003</v>
          </cell>
          <cell r="AI53">
            <v>0.186</v>
          </cell>
          <cell r="AJ53">
            <v>0.32300000000000001</v>
          </cell>
          <cell r="AK53">
            <v>0.60199999999999998</v>
          </cell>
          <cell r="AL53">
            <v>0.13700000000000001</v>
          </cell>
          <cell r="AM53">
            <v>0.27900000000000003</v>
          </cell>
          <cell r="AN53">
            <v>0.53600000000000003</v>
          </cell>
          <cell r="AO53">
            <v>0.56100000000000005</v>
          </cell>
          <cell r="AP53">
            <v>0.50600000000000001</v>
          </cell>
          <cell r="AQ53">
            <v>2.5000000000000001E-2</v>
          </cell>
          <cell r="AR53">
            <v>-5.5E-2</v>
          </cell>
          <cell r="AS53">
            <v>0.69399999999999995</v>
          </cell>
          <cell r="AT53">
            <v>0.54400000000000004</v>
          </cell>
          <cell r="AU53">
            <v>0.40200000000000002</v>
          </cell>
          <cell r="AV53">
            <v>-0.15</v>
          </cell>
          <cell r="AW53">
            <v>-0.14199999999999999</v>
          </cell>
          <cell r="AX53">
            <v>0.66700000000000004</v>
          </cell>
          <cell r="AY53">
            <v>0.60299999999999998</v>
          </cell>
          <cell r="AZ53">
            <v>0.45500000000000002</v>
          </cell>
          <cell r="BA53">
            <v>-6.3E-2</v>
          </cell>
          <cell r="BB53">
            <v>-0.14799999999999999</v>
          </cell>
          <cell r="BC53">
            <v>0</v>
          </cell>
          <cell r="BD53">
            <v>0</v>
          </cell>
          <cell r="BE53">
            <v>803</v>
          </cell>
          <cell r="BF53">
            <v>0.78700000000000003</v>
          </cell>
          <cell r="BG53">
            <v>565</v>
          </cell>
          <cell r="BH53">
            <v>0.48499999999999999</v>
          </cell>
          <cell r="BI53">
            <v>295</v>
          </cell>
          <cell r="BJ53">
            <v>0.26500000000000001</v>
          </cell>
          <cell r="BK53">
            <v>-0.29599999999999999</v>
          </cell>
          <cell r="BL53">
            <v>-0.47799999999999998</v>
          </cell>
          <cell r="BM53">
            <v>120000</v>
          </cell>
          <cell r="BN53">
            <v>294700</v>
          </cell>
          <cell r="BO53">
            <v>313900</v>
          </cell>
          <cell r="BP53">
            <v>0.77469335054874111</v>
          </cell>
          <cell r="BQ53">
            <v>1.0092465753424658</v>
          </cell>
          <cell r="BR53">
            <v>1.1002453557658605</v>
          </cell>
          <cell r="BS53" t="str">
            <v>King</v>
          </cell>
          <cell r="BT53">
            <v>1295</v>
          </cell>
          <cell r="BU53">
            <v>2056</v>
          </cell>
          <cell r="BV53">
            <v>126457.88888899999</v>
          </cell>
          <cell r="BW53">
            <v>263277.09999999998</v>
          </cell>
          <cell r="BX53">
            <v>395425</v>
          </cell>
          <cell r="BY53">
            <v>1.0819349612193414</v>
          </cell>
          <cell r="BZ53">
            <v>0.50193465364059398</v>
          </cell>
        </row>
        <row r="54">
          <cell r="A54">
            <v>41051003302</v>
          </cell>
          <cell r="B54" t="str">
            <v>LI_AG</v>
          </cell>
          <cell r="C54" t="str">
            <v>MH_AtRisk</v>
          </cell>
          <cell r="D54" t="str">
            <v>LI</v>
          </cell>
          <cell r="E54" t="str">
            <v>LI</v>
          </cell>
          <cell r="F54" t="str">
            <v>MH</v>
          </cell>
          <cell r="G54">
            <v>0</v>
          </cell>
          <cell r="H54">
            <v>0</v>
          </cell>
          <cell r="I54">
            <v>39031.31</v>
          </cell>
          <cell r="J54">
            <v>0.68200000000000005</v>
          </cell>
          <cell r="K54">
            <v>0.66900000000000004</v>
          </cell>
          <cell r="L54">
            <v>302</v>
          </cell>
          <cell r="M54">
            <v>0.83699999999999997</v>
          </cell>
          <cell r="N54">
            <v>366</v>
          </cell>
          <cell r="O54">
            <v>0.88400000000000001</v>
          </cell>
          <cell r="P54">
            <v>402</v>
          </cell>
          <cell r="Q54">
            <v>0.69399999999999995</v>
          </cell>
          <cell r="R54">
            <v>4.7E-2</v>
          </cell>
          <cell r="S54">
            <v>-0.19</v>
          </cell>
          <cell r="T54">
            <v>657</v>
          </cell>
          <cell r="U54">
            <v>909</v>
          </cell>
          <cell r="V54">
            <v>1071</v>
          </cell>
          <cell r="W54">
            <v>0.27700000000000002</v>
          </cell>
          <cell r="X54">
            <v>0.17799999999999999</v>
          </cell>
          <cell r="Y54">
            <v>2559</v>
          </cell>
          <cell r="Z54">
            <v>2670</v>
          </cell>
          <cell r="AA54">
            <v>2850</v>
          </cell>
          <cell r="AB54">
            <v>4.2999999999999997E-2</v>
          </cell>
          <cell r="AC54">
            <v>6.7000000000000004E-2</v>
          </cell>
          <cell r="AD54">
            <v>33560</v>
          </cell>
          <cell r="AE54">
            <v>56750</v>
          </cell>
          <cell r="AF54">
            <v>62024</v>
          </cell>
          <cell r="AG54">
            <v>0.69099999999999995</v>
          </cell>
          <cell r="AH54">
            <v>9.2999999999999999E-2</v>
          </cell>
          <cell r="AI54">
            <v>0.30599999999999999</v>
          </cell>
          <cell r="AJ54">
            <v>0.48199999999999998</v>
          </cell>
          <cell r="AK54">
            <v>0.56699999999999995</v>
          </cell>
          <cell r="AL54">
            <v>0.17599999999999999</v>
          </cell>
          <cell r="AM54">
            <v>8.5000000000000006E-2</v>
          </cell>
          <cell r="AN54">
            <v>0.42199999999999999</v>
          </cell>
          <cell r="AO54">
            <v>0.42099999999999999</v>
          </cell>
          <cell r="AP54">
            <v>0.45700000000000002</v>
          </cell>
          <cell r="AQ54">
            <v>-1E-3</v>
          </cell>
          <cell r="AR54">
            <v>3.5999999999999997E-2</v>
          </cell>
          <cell r="AS54">
            <v>0.54200000000000004</v>
          </cell>
          <cell r="AT54">
            <v>0.378</v>
          </cell>
          <cell r="AU54">
            <v>0.35799999999999998</v>
          </cell>
          <cell r="AV54">
            <v>-0.16400000000000001</v>
          </cell>
          <cell r="AW54">
            <v>-0.02</v>
          </cell>
          <cell r="AX54">
            <v>0.54900000000000004</v>
          </cell>
          <cell r="AY54">
            <v>0.47799999999999998</v>
          </cell>
          <cell r="AZ54">
            <v>0.32</v>
          </cell>
          <cell r="BA54">
            <v>-7.0000000000000007E-2</v>
          </cell>
          <cell r="BB54">
            <v>-0.158</v>
          </cell>
          <cell r="BC54">
            <v>8</v>
          </cell>
          <cell r="BD54">
            <v>15</v>
          </cell>
          <cell r="BE54">
            <v>607</v>
          </cell>
          <cell r="BF54">
            <v>0.66700000000000004</v>
          </cell>
          <cell r="BG54">
            <v>425</v>
          </cell>
          <cell r="BH54">
            <v>0.41899999999999998</v>
          </cell>
          <cell r="BI54">
            <v>315</v>
          </cell>
          <cell r="BJ54">
            <v>0.28100000000000003</v>
          </cell>
          <cell r="BK54">
            <v>-0.3</v>
          </cell>
          <cell r="BL54">
            <v>-0.25900000000000001</v>
          </cell>
          <cell r="BM54">
            <v>130400</v>
          </cell>
          <cell r="BN54">
            <v>316700</v>
          </cell>
          <cell r="BO54">
            <v>303200</v>
          </cell>
          <cell r="BP54">
            <v>0.84183344092963197</v>
          </cell>
          <cell r="BQ54">
            <v>1.0845890410958905</v>
          </cell>
          <cell r="BR54">
            <v>1.0627409744128986</v>
          </cell>
          <cell r="BS54" t="str">
            <v>King</v>
          </cell>
          <cell r="BT54">
            <v>1295</v>
          </cell>
          <cell r="BU54">
            <v>2056</v>
          </cell>
          <cell r="BV54">
            <v>128376.442308</v>
          </cell>
          <cell r="BW54">
            <v>309794.15384599997</v>
          </cell>
          <cell r="BX54">
            <v>466268.830189</v>
          </cell>
          <cell r="BY54">
            <v>1.4131698018452925</v>
          </cell>
          <cell r="BZ54">
            <v>0.5050924118496577</v>
          </cell>
        </row>
        <row r="55">
          <cell r="A55">
            <v>41051003401</v>
          </cell>
          <cell r="B55" t="str">
            <v>LI_AtRisk</v>
          </cell>
          <cell r="C55" t="str">
            <v>LI_AG</v>
          </cell>
          <cell r="D55" t="str">
            <v>LI</v>
          </cell>
          <cell r="E55" t="str">
            <v>LI</v>
          </cell>
          <cell r="F55" t="str">
            <v>LI</v>
          </cell>
          <cell r="G55">
            <v>0</v>
          </cell>
          <cell r="H55">
            <v>0</v>
          </cell>
          <cell r="I55">
            <v>76118.240000000005</v>
          </cell>
          <cell r="J55">
            <v>0.63800000000000001</v>
          </cell>
          <cell r="K55">
            <v>0.68400000000000005</v>
          </cell>
          <cell r="L55">
            <v>528</v>
          </cell>
          <cell r="M55">
            <v>0.89600000000000002</v>
          </cell>
          <cell r="N55">
            <v>464</v>
          </cell>
          <cell r="O55">
            <v>0.746</v>
          </cell>
          <cell r="P55">
            <v>750</v>
          </cell>
          <cell r="Q55">
            <v>0.60699999999999998</v>
          </cell>
          <cell r="R55">
            <v>-0.15</v>
          </cell>
          <cell r="S55">
            <v>-0.13900000000000001</v>
          </cell>
          <cell r="T55">
            <v>494</v>
          </cell>
          <cell r="U55">
            <v>759</v>
          </cell>
          <cell r="V55">
            <v>902</v>
          </cell>
          <cell r="W55">
            <v>0.34899999999999998</v>
          </cell>
          <cell r="X55">
            <v>0.188</v>
          </cell>
          <cell r="Y55">
            <v>3309</v>
          </cell>
          <cell r="Z55">
            <v>2828</v>
          </cell>
          <cell r="AA55">
            <v>3495</v>
          </cell>
          <cell r="AB55">
            <v>-0.14499999999999999</v>
          </cell>
          <cell r="AC55">
            <v>0.23599999999999999</v>
          </cell>
          <cell r="AD55">
            <v>26354</v>
          </cell>
          <cell r="AE55">
            <v>32123</v>
          </cell>
          <cell r="AF55">
            <v>41929</v>
          </cell>
          <cell r="AG55">
            <v>0.219</v>
          </cell>
          <cell r="AH55">
            <v>0.30499999999999999</v>
          </cell>
          <cell r="AI55">
            <v>0.16900000000000001</v>
          </cell>
          <cell r="AJ55">
            <v>0.315</v>
          </cell>
          <cell r="AK55">
            <v>0.45600000000000002</v>
          </cell>
          <cell r="AL55">
            <v>0.14599999999999999</v>
          </cell>
          <cell r="AM55">
            <v>0.14099999999999999</v>
          </cell>
          <cell r="AN55">
            <v>0.52900000000000003</v>
          </cell>
          <cell r="AO55">
            <v>0.48599999999999999</v>
          </cell>
          <cell r="AP55">
            <v>0.61199999999999999</v>
          </cell>
          <cell r="AQ55">
            <v>-4.2999999999999997E-2</v>
          </cell>
          <cell r="AR55">
            <v>0.126</v>
          </cell>
          <cell r="AS55">
            <v>0.65100000000000002</v>
          </cell>
          <cell r="AT55">
            <v>0.46400000000000002</v>
          </cell>
          <cell r="AU55">
            <v>0.42499999999999999</v>
          </cell>
          <cell r="AV55">
            <v>-0.188</v>
          </cell>
          <cell r="AW55">
            <v>-3.9E-2</v>
          </cell>
          <cell r="AX55">
            <v>0.63400000000000001</v>
          </cell>
          <cell r="AY55">
            <v>0.77900000000000003</v>
          </cell>
          <cell r="AZ55">
            <v>0.58599999999999997</v>
          </cell>
          <cell r="BA55">
            <v>0.14499999999999999</v>
          </cell>
          <cell r="BB55">
            <v>-0.193</v>
          </cell>
          <cell r="BC55">
            <v>1</v>
          </cell>
          <cell r="BD55">
            <v>16</v>
          </cell>
          <cell r="BE55">
            <v>834</v>
          </cell>
          <cell r="BF55">
            <v>0.77900000000000003</v>
          </cell>
          <cell r="BG55">
            <v>540</v>
          </cell>
          <cell r="BH55">
            <v>0.624</v>
          </cell>
          <cell r="BI55">
            <v>610</v>
          </cell>
          <cell r="BJ55">
            <v>0.51</v>
          </cell>
          <cell r="BK55">
            <v>-0.35299999999999998</v>
          </cell>
          <cell r="BL55">
            <v>0.13</v>
          </cell>
          <cell r="BM55">
            <v>125100</v>
          </cell>
          <cell r="BN55">
            <v>295500</v>
          </cell>
          <cell r="BO55">
            <v>325900</v>
          </cell>
          <cell r="BP55">
            <v>0.80761781794706267</v>
          </cell>
          <cell r="BQ55">
            <v>1.0119863013698631</v>
          </cell>
          <cell r="BR55">
            <v>1.1423063441990886</v>
          </cell>
          <cell r="BS55" t="str">
            <v>Humboldt</v>
          </cell>
          <cell r="BT55">
            <v>1331</v>
          </cell>
          <cell r="BU55">
            <v>2042</v>
          </cell>
          <cell r="BV55">
            <v>122771.487179</v>
          </cell>
          <cell r="BW55">
            <v>303329.0625</v>
          </cell>
          <cell r="BX55">
            <v>448733.438356</v>
          </cell>
          <cell r="BY55">
            <v>1.4706800371143853</v>
          </cell>
          <cell r="BZ55">
            <v>0.47936183449615877</v>
          </cell>
        </row>
        <row r="56">
          <cell r="A56">
            <v>41051003402</v>
          </cell>
          <cell r="B56" t="str">
            <v>LI_AtRisk</v>
          </cell>
          <cell r="C56" t="str">
            <v>LI_AG</v>
          </cell>
          <cell r="D56" t="str">
            <v>LI</v>
          </cell>
          <cell r="E56" t="str">
            <v>LI</v>
          </cell>
          <cell r="F56" t="str">
            <v>LI</v>
          </cell>
          <cell r="G56">
            <v>0</v>
          </cell>
          <cell r="H56">
            <v>0</v>
          </cell>
          <cell r="I56">
            <v>67206.240000000005</v>
          </cell>
          <cell r="J56">
            <v>0.58299999999999996</v>
          </cell>
          <cell r="K56">
            <v>0.505</v>
          </cell>
          <cell r="L56">
            <v>408</v>
          </cell>
          <cell r="M56">
            <v>0.80500000000000005</v>
          </cell>
          <cell r="N56">
            <v>532</v>
          </cell>
          <cell r="O56">
            <v>0.75600000000000001</v>
          </cell>
          <cell r="P56">
            <v>856</v>
          </cell>
          <cell r="Q56">
            <v>0.73699999999999999</v>
          </cell>
          <cell r="R56">
            <v>-4.9000000000000002E-2</v>
          </cell>
          <cell r="S56">
            <v>-1.9E-2</v>
          </cell>
          <cell r="T56">
            <v>540</v>
          </cell>
          <cell r="U56">
            <v>654</v>
          </cell>
          <cell r="V56">
            <v>1160</v>
          </cell>
          <cell r="W56">
            <v>0.17399999999999999</v>
          </cell>
          <cell r="X56">
            <v>0.77400000000000002</v>
          </cell>
          <cell r="Y56">
            <v>2770</v>
          </cell>
          <cell r="Z56">
            <v>2842</v>
          </cell>
          <cell r="AA56">
            <v>3743</v>
          </cell>
          <cell r="AB56">
            <v>2.5999999999999999E-2</v>
          </cell>
          <cell r="AC56">
            <v>0.317</v>
          </cell>
          <cell r="AD56">
            <v>23901</v>
          </cell>
          <cell r="AE56">
            <v>29885</v>
          </cell>
          <cell r="AF56">
            <v>51129</v>
          </cell>
          <cell r="AG56">
            <v>0.25</v>
          </cell>
          <cell r="AH56">
            <v>0.71099999999999997</v>
          </cell>
          <cell r="AI56">
            <v>0.252</v>
          </cell>
          <cell r="AJ56">
            <v>0.376</v>
          </cell>
          <cell r="AK56">
            <v>0.54200000000000004</v>
          </cell>
          <cell r="AL56">
            <v>0.124</v>
          </cell>
          <cell r="AM56">
            <v>0.16600000000000001</v>
          </cell>
          <cell r="AN56">
            <v>0.57099999999999995</v>
          </cell>
          <cell r="AO56">
            <v>0.61199999999999999</v>
          </cell>
          <cell r="AP56">
            <v>0.64</v>
          </cell>
          <cell r="AQ56">
            <v>4.1000000000000002E-2</v>
          </cell>
          <cell r="AR56">
            <v>2.8000000000000001E-2</v>
          </cell>
          <cell r="AS56">
            <v>0.65700000000000003</v>
          </cell>
          <cell r="AT56">
            <v>0.47</v>
          </cell>
          <cell r="AU56">
            <v>0.39300000000000002</v>
          </cell>
          <cell r="AV56">
            <v>-0.187</v>
          </cell>
          <cell r="AW56">
            <v>-7.6999999999999999E-2</v>
          </cell>
          <cell r="AX56">
            <v>0.71799999999999997</v>
          </cell>
          <cell r="AY56">
            <v>0.68799999999999994</v>
          </cell>
          <cell r="AZ56">
            <v>0.45200000000000001</v>
          </cell>
          <cell r="BA56">
            <v>-0.03</v>
          </cell>
          <cell r="BB56">
            <v>-0.23599999999999999</v>
          </cell>
          <cell r="BC56">
            <v>221</v>
          </cell>
          <cell r="BD56">
            <v>19</v>
          </cell>
          <cell r="BE56">
            <v>753</v>
          </cell>
          <cell r="BF56">
            <v>0.82699999999999996</v>
          </cell>
          <cell r="BG56">
            <v>644</v>
          </cell>
          <cell r="BH56">
            <v>0.64100000000000001</v>
          </cell>
          <cell r="BI56">
            <v>555</v>
          </cell>
          <cell r="BJ56">
            <v>0.39400000000000002</v>
          </cell>
          <cell r="BK56">
            <v>-0.14499999999999999</v>
          </cell>
          <cell r="BL56">
            <v>-0.13800000000000001</v>
          </cell>
          <cell r="BM56">
            <v>112300</v>
          </cell>
          <cell r="BN56">
            <v>272800</v>
          </cell>
          <cell r="BO56">
            <v>342600</v>
          </cell>
          <cell r="BP56">
            <v>0.72498386055519692</v>
          </cell>
          <cell r="BQ56">
            <v>0.9342465753424658</v>
          </cell>
          <cell r="BR56">
            <v>1.2008412197686646</v>
          </cell>
          <cell r="BS56" t="str">
            <v>Boise</v>
          </cell>
          <cell r="BT56">
            <v>1366</v>
          </cell>
          <cell r="BU56">
            <v>2027</v>
          </cell>
          <cell r="BV56">
            <v>110505.172414</v>
          </cell>
          <cell r="BW56">
            <v>293388.34285700001</v>
          </cell>
          <cell r="BX56">
            <v>502024.76190500002</v>
          </cell>
          <cell r="BY56">
            <v>1.6549738482633269</v>
          </cell>
          <cell r="BZ56">
            <v>0.71112716005111076</v>
          </cell>
        </row>
        <row r="57">
          <cell r="A57">
            <v>41051003501</v>
          </cell>
          <cell r="B57" t="str">
            <v>LI_NL</v>
          </cell>
          <cell r="C57" t="str">
            <v>LI_AtRisk</v>
          </cell>
          <cell r="D57" t="str">
            <v>MH</v>
          </cell>
          <cell r="E57" t="str">
            <v>LI</v>
          </cell>
          <cell r="F57" t="str">
            <v>LI</v>
          </cell>
          <cell r="G57">
            <v>0</v>
          </cell>
          <cell r="H57">
            <v>0</v>
          </cell>
          <cell r="I57">
            <v>65920.14</v>
          </cell>
          <cell r="J57">
            <v>0.65200000000000002</v>
          </cell>
          <cell r="K57">
            <v>0.78500000000000003</v>
          </cell>
          <cell r="L57">
            <v>665</v>
          </cell>
          <cell r="M57">
            <v>0.94299999999999995</v>
          </cell>
          <cell r="N57">
            <v>605</v>
          </cell>
          <cell r="O57">
            <v>0.94399999999999995</v>
          </cell>
          <cell r="P57">
            <v>491</v>
          </cell>
          <cell r="Q57">
            <v>0.71899999999999997</v>
          </cell>
          <cell r="R57">
            <v>1E-3</v>
          </cell>
          <cell r="S57">
            <v>-0.22500000000000001</v>
          </cell>
          <cell r="T57">
            <v>656</v>
          </cell>
          <cell r="U57">
            <v>714</v>
          </cell>
          <cell r="V57">
            <v>928</v>
          </cell>
          <cell r="W57">
            <v>8.1000000000000003E-2</v>
          </cell>
          <cell r="X57">
            <v>0.3</v>
          </cell>
          <cell r="Y57">
            <v>3292</v>
          </cell>
          <cell r="Z57">
            <v>3503</v>
          </cell>
          <cell r="AA57">
            <v>3496</v>
          </cell>
          <cell r="AB57">
            <v>6.4000000000000001E-2</v>
          </cell>
          <cell r="AC57">
            <v>-2E-3</v>
          </cell>
          <cell r="AD57">
            <v>39406</v>
          </cell>
          <cell r="AE57">
            <v>51319</v>
          </cell>
          <cell r="AF57">
            <v>45236</v>
          </cell>
          <cell r="AG57">
            <v>0.30199999999999999</v>
          </cell>
          <cell r="AH57">
            <v>-0.11899999999999999</v>
          </cell>
          <cell r="AI57">
            <v>0.186</v>
          </cell>
          <cell r="AJ57">
            <v>0.46200000000000002</v>
          </cell>
          <cell r="AK57">
            <v>0.49</v>
          </cell>
          <cell r="AL57">
            <v>0.27600000000000002</v>
          </cell>
          <cell r="AM57">
            <v>2.8000000000000001E-2</v>
          </cell>
          <cell r="AN57">
            <v>0.42799999999999999</v>
          </cell>
          <cell r="AO57">
            <v>0.45400000000000001</v>
          </cell>
          <cell r="AP57">
            <v>0.48399999999999999</v>
          </cell>
          <cell r="AQ57">
            <v>2.5999999999999999E-2</v>
          </cell>
          <cell r="AR57">
            <v>0.03</v>
          </cell>
          <cell r="AS57">
            <v>0.38700000000000001</v>
          </cell>
          <cell r="AT57">
            <v>0.27</v>
          </cell>
          <cell r="AU57">
            <v>0.28299999999999997</v>
          </cell>
          <cell r="AV57">
            <v>-0.11600000000000001</v>
          </cell>
          <cell r="AW57">
            <v>1.2E-2</v>
          </cell>
          <cell r="AX57">
            <v>0.45400000000000001</v>
          </cell>
          <cell r="AY57">
            <v>0.51800000000000002</v>
          </cell>
          <cell r="AZ57">
            <v>0.43099999999999999</v>
          </cell>
          <cell r="BA57">
            <v>6.5000000000000002E-2</v>
          </cell>
          <cell r="BB57">
            <v>-8.6999999999999994E-2</v>
          </cell>
          <cell r="BC57">
            <v>0</v>
          </cell>
          <cell r="BD57">
            <v>46</v>
          </cell>
          <cell r="BE57">
            <v>816</v>
          </cell>
          <cell r="BF57">
            <v>0.68600000000000005</v>
          </cell>
          <cell r="BG57">
            <v>790</v>
          </cell>
          <cell r="BH57">
            <v>0.57499999999999996</v>
          </cell>
          <cell r="BI57">
            <v>650</v>
          </cell>
          <cell r="BJ57">
            <v>0.45600000000000002</v>
          </cell>
          <cell r="BK57">
            <v>-3.2000000000000001E-2</v>
          </cell>
          <cell r="BL57">
            <v>-0.17699999999999999</v>
          </cell>
          <cell r="BM57">
            <v>130600</v>
          </cell>
          <cell r="BN57">
            <v>324700</v>
          </cell>
          <cell r="BO57">
            <v>297700</v>
          </cell>
          <cell r="BP57">
            <v>0.84312459651387994</v>
          </cell>
          <cell r="BQ57">
            <v>1.111986301369863</v>
          </cell>
          <cell r="BR57">
            <v>1.0434630213810026</v>
          </cell>
          <cell r="BS57" t="str">
            <v>Overlook</v>
          </cell>
          <cell r="BT57">
            <v>1359</v>
          </cell>
          <cell r="BU57">
            <v>2005</v>
          </cell>
          <cell r="BV57">
            <v>134984.522727</v>
          </cell>
          <cell r="BW57">
            <v>291078.37837799999</v>
          </cell>
          <cell r="BX57">
            <v>407528.169811</v>
          </cell>
          <cell r="BY57">
            <v>1.1563833578660914</v>
          </cell>
          <cell r="BZ57">
            <v>0.4000633509156632</v>
          </cell>
        </row>
        <row r="58">
          <cell r="A58">
            <v>41051003502</v>
          </cell>
          <cell r="B58" t="str">
            <v>MH_AtRisk</v>
          </cell>
          <cell r="C58" t="str">
            <v>MH_AtRisk</v>
          </cell>
          <cell r="D58" t="str">
            <v>MH</v>
          </cell>
          <cell r="E58" t="str">
            <v>MH</v>
          </cell>
          <cell r="F58" t="str">
            <v>MH</v>
          </cell>
          <cell r="G58">
            <v>1</v>
          </cell>
          <cell r="H58">
            <v>1</v>
          </cell>
          <cell r="I58">
            <v>30475.46</v>
          </cell>
          <cell r="J58">
            <v>0.77600000000000002</v>
          </cell>
          <cell r="K58">
            <v>0.80900000000000005</v>
          </cell>
          <cell r="L58">
            <v>158</v>
          </cell>
          <cell r="M58">
            <v>0.51600000000000001</v>
          </cell>
          <cell r="N58">
            <v>168</v>
          </cell>
          <cell r="O58">
            <v>0.53500000000000003</v>
          </cell>
          <cell r="P58">
            <v>201</v>
          </cell>
          <cell r="Q58">
            <v>0.626</v>
          </cell>
          <cell r="R58">
            <v>1.9E-2</v>
          </cell>
          <cell r="S58">
            <v>9.0999999999999998E-2</v>
          </cell>
          <cell r="T58">
            <v>643</v>
          </cell>
          <cell r="U58">
            <v>782</v>
          </cell>
          <cell r="V58">
            <v>1150</v>
          </cell>
          <cell r="W58">
            <v>0.17799999999999999</v>
          </cell>
          <cell r="X58">
            <v>0.47099999999999997</v>
          </cell>
          <cell r="Y58">
            <v>2076</v>
          </cell>
          <cell r="Z58">
            <v>2222</v>
          </cell>
          <cell r="AA58">
            <v>2136</v>
          </cell>
          <cell r="AB58">
            <v>7.0000000000000007E-2</v>
          </cell>
          <cell r="AC58">
            <v>-3.9E-2</v>
          </cell>
          <cell r="AD58">
            <v>43958</v>
          </cell>
          <cell r="AE58">
            <v>55875</v>
          </cell>
          <cell r="AF58">
            <v>76500</v>
          </cell>
          <cell r="AG58">
            <v>0.27100000000000002</v>
          </cell>
          <cell r="AH58">
            <v>0.36899999999999999</v>
          </cell>
          <cell r="AI58">
            <v>0.33100000000000002</v>
          </cell>
          <cell r="AJ58">
            <v>0.40400000000000003</v>
          </cell>
          <cell r="AK58">
            <v>0.57199999999999995</v>
          </cell>
          <cell r="AL58">
            <v>7.2999999999999995E-2</v>
          </cell>
          <cell r="AM58">
            <v>0.16800000000000001</v>
          </cell>
          <cell r="AN58">
            <v>0.33100000000000002</v>
          </cell>
          <cell r="AO58">
            <v>0.32600000000000001</v>
          </cell>
          <cell r="AP58">
            <v>0.308</v>
          </cell>
          <cell r="AQ58">
            <v>-5.0000000000000001E-3</v>
          </cell>
          <cell r="AR58">
            <v>-1.7999999999999999E-2</v>
          </cell>
          <cell r="AS58">
            <v>0.27900000000000003</v>
          </cell>
          <cell r="AT58">
            <v>0.314</v>
          </cell>
          <cell r="AU58">
            <v>0.17599999999999999</v>
          </cell>
          <cell r="AV58">
            <v>3.5000000000000003E-2</v>
          </cell>
          <cell r="AW58">
            <v>-0.13700000000000001</v>
          </cell>
          <cell r="AX58">
            <v>0.42399999999999999</v>
          </cell>
          <cell r="AY58">
            <v>0.28699999999999998</v>
          </cell>
          <cell r="AZ58">
            <v>0.29299999999999998</v>
          </cell>
          <cell r="BA58">
            <v>-0.13700000000000001</v>
          </cell>
          <cell r="BB58">
            <v>7.0000000000000001E-3</v>
          </cell>
          <cell r="BC58">
            <v>12</v>
          </cell>
          <cell r="BD58">
            <v>20</v>
          </cell>
          <cell r="BE58">
            <v>316</v>
          </cell>
          <cell r="BF58">
            <v>0.52200000000000002</v>
          </cell>
          <cell r="BG58">
            <v>205</v>
          </cell>
          <cell r="BH58">
            <v>0.33300000000000002</v>
          </cell>
          <cell r="BI58">
            <v>124</v>
          </cell>
          <cell r="BJ58">
            <v>0.184</v>
          </cell>
          <cell r="BK58">
            <v>-0.35099999999999998</v>
          </cell>
          <cell r="BL58">
            <v>-0.39500000000000002</v>
          </cell>
          <cell r="BM58">
            <v>154200</v>
          </cell>
          <cell r="BN58">
            <v>309700</v>
          </cell>
          <cell r="BO58">
            <v>368900</v>
          </cell>
          <cell r="BP58">
            <v>0.99548095545513238</v>
          </cell>
          <cell r="BQ58">
            <v>1.0606164383561645</v>
          </cell>
          <cell r="BR58">
            <v>1.293024886084823</v>
          </cell>
          <cell r="BS58" t="str">
            <v>Overlook</v>
          </cell>
          <cell r="BT58">
            <v>1359</v>
          </cell>
          <cell r="BU58">
            <v>2005</v>
          </cell>
          <cell r="BV58">
            <v>161423.07692299999</v>
          </cell>
          <cell r="BW58">
            <v>313953.03030300001</v>
          </cell>
          <cell r="BX58">
            <v>396181.46153799997</v>
          </cell>
          <cell r="BY58">
            <v>0.94490797900450096</v>
          </cell>
          <cell r="BZ58">
            <v>0.26191316311118346</v>
          </cell>
        </row>
        <row r="59">
          <cell r="A59">
            <v>41051003601</v>
          </cell>
          <cell r="B59" t="str">
            <v>LI_AtRisk</v>
          </cell>
          <cell r="C59" t="str">
            <v>LI_AG</v>
          </cell>
          <cell r="D59" t="str">
            <v>LI</v>
          </cell>
          <cell r="E59" t="str">
            <v>LI</v>
          </cell>
          <cell r="F59" t="str">
            <v>LI</v>
          </cell>
          <cell r="G59">
            <v>0</v>
          </cell>
          <cell r="H59">
            <v>0</v>
          </cell>
          <cell r="I59">
            <v>57089.98</v>
          </cell>
          <cell r="J59">
            <v>0.70499999999999996</v>
          </cell>
          <cell r="K59">
            <v>0.62</v>
          </cell>
          <cell r="L59">
            <v>546</v>
          </cell>
          <cell r="M59">
            <v>0.80900000000000005</v>
          </cell>
          <cell r="N59">
            <v>637</v>
          </cell>
          <cell r="O59">
            <v>0.79</v>
          </cell>
          <cell r="P59">
            <v>738</v>
          </cell>
          <cell r="Q59">
            <v>0.76100000000000001</v>
          </cell>
          <cell r="R59">
            <v>-1.9E-2</v>
          </cell>
          <cell r="S59">
            <v>-2.9000000000000001E-2</v>
          </cell>
          <cell r="T59">
            <v>613</v>
          </cell>
          <cell r="U59">
            <v>991</v>
          </cell>
          <cell r="V59">
            <v>979</v>
          </cell>
          <cell r="W59">
            <v>0.38100000000000001</v>
          </cell>
          <cell r="X59">
            <v>-1.2E-2</v>
          </cell>
          <cell r="Y59">
            <v>4482</v>
          </cell>
          <cell r="Z59">
            <v>3892</v>
          </cell>
          <cell r="AA59">
            <v>4534</v>
          </cell>
          <cell r="AB59">
            <v>-0.13200000000000001</v>
          </cell>
          <cell r="AC59">
            <v>0.16500000000000001</v>
          </cell>
          <cell r="AD59">
            <v>33065</v>
          </cell>
          <cell r="AE59">
            <v>49510</v>
          </cell>
          <cell r="AF59">
            <v>59071</v>
          </cell>
          <cell r="AG59">
            <v>0.497</v>
          </cell>
          <cell r="AH59">
            <v>0.193</v>
          </cell>
          <cell r="AI59">
            <v>0.192</v>
          </cell>
          <cell r="AJ59">
            <v>0.41</v>
          </cell>
          <cell r="AK59">
            <v>0.53300000000000003</v>
          </cell>
          <cell r="AL59">
            <v>0.218</v>
          </cell>
          <cell r="AM59">
            <v>0.123</v>
          </cell>
          <cell r="AN59">
            <v>0.38600000000000001</v>
          </cell>
          <cell r="AO59">
            <v>0.33800000000000002</v>
          </cell>
          <cell r="AP59">
            <v>0.375</v>
          </cell>
          <cell r="AQ59">
            <v>-4.8000000000000001E-2</v>
          </cell>
          <cell r="AR59">
            <v>3.6999999999999998E-2</v>
          </cell>
          <cell r="AS59">
            <v>0.65</v>
          </cell>
          <cell r="AT59">
            <v>0.47099999999999997</v>
          </cell>
          <cell r="AU59">
            <v>0.38100000000000001</v>
          </cell>
          <cell r="AV59">
            <v>-0.17899999999999999</v>
          </cell>
          <cell r="AW59">
            <v>-0.09</v>
          </cell>
          <cell r="AX59">
            <v>0.56100000000000005</v>
          </cell>
          <cell r="AY59">
            <v>0.497</v>
          </cell>
          <cell r="AZ59">
            <v>0.43099999999999999</v>
          </cell>
          <cell r="BA59">
            <v>-6.5000000000000002E-2</v>
          </cell>
          <cell r="BB59">
            <v>-6.5000000000000002E-2</v>
          </cell>
          <cell r="BC59">
            <v>0</v>
          </cell>
          <cell r="BD59">
            <v>8</v>
          </cell>
          <cell r="BE59">
            <v>1152</v>
          </cell>
          <cell r="BF59">
            <v>0.78400000000000003</v>
          </cell>
          <cell r="BG59">
            <v>615</v>
          </cell>
          <cell r="BH59">
            <v>0.44400000000000001</v>
          </cell>
          <cell r="BI59">
            <v>525</v>
          </cell>
          <cell r="BJ59">
            <v>0.313</v>
          </cell>
          <cell r="BK59">
            <v>-0.46600000000000003</v>
          </cell>
          <cell r="BL59">
            <v>-0.14599999999999999</v>
          </cell>
          <cell r="BM59">
            <v>116000</v>
          </cell>
          <cell r="BN59">
            <v>273200</v>
          </cell>
          <cell r="BO59">
            <v>268900</v>
          </cell>
          <cell r="BP59">
            <v>0.74887023886378312</v>
          </cell>
          <cell r="BQ59">
            <v>0.93561643835616437</v>
          </cell>
          <cell r="BR59">
            <v>0.94251664914125477</v>
          </cell>
          <cell r="BS59" t="str">
            <v>Woodlawn</v>
          </cell>
          <cell r="BT59">
            <v>1239</v>
          </cell>
          <cell r="BU59">
            <v>1795</v>
          </cell>
          <cell r="BV59">
            <v>117651.98701300001</v>
          </cell>
          <cell r="BW59">
            <v>227824.781609</v>
          </cell>
          <cell r="BX59">
            <v>351859.27884599997</v>
          </cell>
          <cell r="BY59">
            <v>0.93642952739783647</v>
          </cell>
          <cell r="BZ59">
            <v>0.5444293476812011</v>
          </cell>
        </row>
        <row r="60">
          <cell r="A60">
            <v>41051003602</v>
          </cell>
          <cell r="B60" t="str">
            <v>MH_AtRisk</v>
          </cell>
          <cell r="C60" t="str">
            <v>MH_AtRisk</v>
          </cell>
          <cell r="D60" t="str">
            <v>MH</v>
          </cell>
          <cell r="E60" t="str">
            <v>MH</v>
          </cell>
          <cell r="F60" t="str">
            <v>MH</v>
          </cell>
          <cell r="G60">
            <v>0</v>
          </cell>
          <cell r="H60">
            <v>0</v>
          </cell>
          <cell r="I60">
            <v>49734.95</v>
          </cell>
          <cell r="J60">
            <v>0.65</v>
          </cell>
          <cell r="K60">
            <v>0.65200000000000002</v>
          </cell>
          <cell r="L60">
            <v>744</v>
          </cell>
          <cell r="M60">
            <v>0.84399999999999997</v>
          </cell>
          <cell r="N60">
            <v>864</v>
          </cell>
          <cell r="O60">
            <v>0.92400000000000004</v>
          </cell>
          <cell r="P60">
            <v>955</v>
          </cell>
          <cell r="Q60">
            <v>0.81200000000000006</v>
          </cell>
          <cell r="R60">
            <v>8.1000000000000003E-2</v>
          </cell>
          <cell r="S60">
            <v>-0.112</v>
          </cell>
          <cell r="T60">
            <v>746</v>
          </cell>
          <cell r="U60">
            <v>1007</v>
          </cell>
          <cell r="V60">
            <v>1189</v>
          </cell>
          <cell r="W60">
            <v>0.25900000000000001</v>
          </cell>
          <cell r="X60">
            <v>0.18099999999999999</v>
          </cell>
          <cell r="Y60">
            <v>6115</v>
          </cell>
          <cell r="Z60">
            <v>5818</v>
          </cell>
          <cell r="AA60">
            <v>6298</v>
          </cell>
          <cell r="AB60">
            <v>-4.9000000000000002E-2</v>
          </cell>
          <cell r="AC60">
            <v>8.3000000000000004E-2</v>
          </cell>
          <cell r="AD60">
            <v>44003</v>
          </cell>
          <cell r="AE60">
            <v>57359</v>
          </cell>
          <cell r="AF60">
            <v>70839</v>
          </cell>
          <cell r="AG60">
            <v>0.30399999999999999</v>
          </cell>
          <cell r="AH60">
            <v>0.23499999999999999</v>
          </cell>
          <cell r="AI60">
            <v>0.32300000000000001</v>
          </cell>
          <cell r="AJ60">
            <v>0.43</v>
          </cell>
          <cell r="AK60">
            <v>0.505</v>
          </cell>
          <cell r="AL60">
            <v>0.107</v>
          </cell>
          <cell r="AM60">
            <v>7.4999999999999997E-2</v>
          </cell>
          <cell r="AN60">
            <v>0.27900000000000003</v>
          </cell>
          <cell r="AO60">
            <v>0.312</v>
          </cell>
          <cell r="AP60">
            <v>0.28199999999999997</v>
          </cell>
          <cell r="AQ60">
            <v>3.3000000000000002E-2</v>
          </cell>
          <cell r="AR60">
            <v>-0.03</v>
          </cell>
          <cell r="AS60">
            <v>0.505</v>
          </cell>
          <cell r="AT60">
            <v>0.38500000000000001</v>
          </cell>
          <cell r="AU60">
            <v>0.36499999999999999</v>
          </cell>
          <cell r="AV60">
            <v>-0.121</v>
          </cell>
          <cell r="AW60">
            <v>-1.9E-2</v>
          </cell>
          <cell r="AX60">
            <v>0.39800000000000002</v>
          </cell>
          <cell r="AY60">
            <v>0.39200000000000002</v>
          </cell>
          <cell r="AZ60">
            <v>0.26800000000000002</v>
          </cell>
          <cell r="BA60">
            <v>-6.0000000000000001E-3</v>
          </cell>
          <cell r="BB60">
            <v>-0.124</v>
          </cell>
          <cell r="BC60">
            <v>0</v>
          </cell>
          <cell r="BD60">
            <v>0</v>
          </cell>
          <cell r="BE60">
            <v>1056</v>
          </cell>
          <cell r="BF60">
            <v>0.53900000000000003</v>
          </cell>
          <cell r="BG60">
            <v>715</v>
          </cell>
          <cell r="BH60">
            <v>0.34899999999999998</v>
          </cell>
          <cell r="BI60">
            <v>425</v>
          </cell>
          <cell r="BJ60">
            <v>0.219</v>
          </cell>
          <cell r="BK60">
            <v>-0.32300000000000001</v>
          </cell>
          <cell r="BL60">
            <v>-0.40600000000000003</v>
          </cell>
          <cell r="BM60">
            <v>144700</v>
          </cell>
          <cell r="BN60">
            <v>288900</v>
          </cell>
          <cell r="BO60">
            <v>311500</v>
          </cell>
          <cell r="BP60">
            <v>0.934151065203357</v>
          </cell>
          <cell r="BQ60">
            <v>0.98938356164383556</v>
          </cell>
          <cell r="BR60">
            <v>1.0918331580792149</v>
          </cell>
          <cell r="BS60" t="str">
            <v>Concordia</v>
          </cell>
          <cell r="BT60">
            <v>1273</v>
          </cell>
          <cell r="BU60">
            <v>2021</v>
          </cell>
          <cell r="BV60">
            <v>132601.97520700001</v>
          </cell>
          <cell r="BW60">
            <v>273396.96202500002</v>
          </cell>
          <cell r="BX60">
            <v>428439.45454499999</v>
          </cell>
          <cell r="BY60">
            <v>1.0617864975103892</v>
          </cell>
          <cell r="BZ60">
            <v>0.56709661794201849</v>
          </cell>
        </row>
        <row r="61">
          <cell r="A61">
            <v>41051003603</v>
          </cell>
          <cell r="B61" t="str">
            <v>MH_NL</v>
          </cell>
          <cell r="C61" t="str">
            <v>MH_NL</v>
          </cell>
          <cell r="D61" t="str">
            <v>MH</v>
          </cell>
          <cell r="E61" t="str">
            <v>MH</v>
          </cell>
          <cell r="F61" t="str">
            <v>MH</v>
          </cell>
          <cell r="G61">
            <v>0</v>
          </cell>
          <cell r="H61">
            <v>0</v>
          </cell>
          <cell r="I61">
            <v>22418.42</v>
          </cell>
          <cell r="J61">
            <v>0.64700000000000002</v>
          </cell>
          <cell r="K61">
            <v>0.60299999999999998</v>
          </cell>
          <cell r="L61">
            <v>67</v>
          </cell>
          <cell r="M61">
            <v>0.57799999999999996</v>
          </cell>
          <cell r="N61">
            <v>48</v>
          </cell>
          <cell r="O61">
            <v>0.54500000000000004</v>
          </cell>
          <cell r="P61">
            <v>120</v>
          </cell>
          <cell r="Q61">
            <v>0.80500000000000005</v>
          </cell>
          <cell r="R61">
            <v>-3.2000000000000001E-2</v>
          </cell>
          <cell r="S61">
            <v>0.26</v>
          </cell>
          <cell r="T61">
            <v>1020</v>
          </cell>
          <cell r="U61">
            <v>1128</v>
          </cell>
          <cell r="V61">
            <v>1349</v>
          </cell>
          <cell r="W61">
            <v>9.6000000000000002E-2</v>
          </cell>
          <cell r="X61">
            <v>0.19600000000000001</v>
          </cell>
          <cell r="Y61">
            <v>1587</v>
          </cell>
          <cell r="Z61">
            <v>1451</v>
          </cell>
          <cell r="AA61">
            <v>1531</v>
          </cell>
          <cell r="AB61">
            <v>-8.5999999999999993E-2</v>
          </cell>
          <cell r="AC61">
            <v>5.5E-2</v>
          </cell>
          <cell r="AD61">
            <v>51146</v>
          </cell>
          <cell r="AE61">
            <v>67125</v>
          </cell>
          <cell r="AF61">
            <v>65063</v>
          </cell>
          <cell r="AG61">
            <v>0.312</v>
          </cell>
          <cell r="AH61">
            <v>-3.1E-2</v>
          </cell>
          <cell r="AI61">
            <v>0.30599999999999999</v>
          </cell>
          <cell r="AJ61">
            <v>0.42299999999999999</v>
          </cell>
          <cell r="AK61">
            <v>0.46600000000000003</v>
          </cell>
          <cell r="AL61">
            <v>0.11700000000000001</v>
          </cell>
          <cell r="AM61">
            <v>4.2999999999999997E-2</v>
          </cell>
          <cell r="AN61">
            <v>0.16300000000000001</v>
          </cell>
          <cell r="AO61">
            <v>0.12</v>
          </cell>
          <cell r="AP61">
            <v>0.17399999999999999</v>
          </cell>
          <cell r="AQ61">
            <v>-4.2999999999999997E-2</v>
          </cell>
          <cell r="AR61">
            <v>5.3999999999999999E-2</v>
          </cell>
          <cell r="AS61">
            <v>0.42399999999999999</v>
          </cell>
          <cell r="AT61">
            <v>0.27500000000000002</v>
          </cell>
          <cell r="AU61">
            <v>0.31900000000000001</v>
          </cell>
          <cell r="AV61">
            <v>-0.14899999999999999</v>
          </cell>
          <cell r="AW61">
            <v>4.3999999999999997E-2</v>
          </cell>
          <cell r="AX61">
            <v>0.30199999999999999</v>
          </cell>
          <cell r="AY61">
            <v>0.43</v>
          </cell>
          <cell r="AZ61">
            <v>0.30399999999999999</v>
          </cell>
          <cell r="BA61">
            <v>0.128</v>
          </cell>
          <cell r="BB61">
            <v>-0.125</v>
          </cell>
          <cell r="BC61">
            <v>0</v>
          </cell>
          <cell r="BD61">
            <v>0</v>
          </cell>
          <cell r="BE61">
            <v>161</v>
          </cell>
          <cell r="BF61">
            <v>0.32500000000000001</v>
          </cell>
          <cell r="BG61">
            <v>70</v>
          </cell>
          <cell r="BH61">
            <v>0.121</v>
          </cell>
          <cell r="BI61">
            <v>90</v>
          </cell>
          <cell r="BJ61">
            <v>0.161</v>
          </cell>
          <cell r="BK61">
            <v>-0.56499999999999995</v>
          </cell>
          <cell r="BL61">
            <v>0.28599999999999998</v>
          </cell>
          <cell r="BM61">
            <v>150400</v>
          </cell>
          <cell r="BN61">
            <v>289800</v>
          </cell>
          <cell r="BO61">
            <v>311400</v>
          </cell>
          <cell r="BP61">
            <v>0.97094899935442225</v>
          </cell>
          <cell r="BQ61">
            <v>0.99246575342465748</v>
          </cell>
          <cell r="BR61">
            <v>1.0914826498422714</v>
          </cell>
          <cell r="BS61" t="str">
            <v>Concordia</v>
          </cell>
          <cell r="BT61">
            <v>1273</v>
          </cell>
          <cell r="BU61">
            <v>2021</v>
          </cell>
          <cell r="BV61">
            <v>142418.54166700001</v>
          </cell>
          <cell r="BW61">
            <v>300592.307692</v>
          </cell>
          <cell r="BX61">
            <v>416289.46666699997</v>
          </cell>
          <cell r="BY61">
            <v>1.1106262160361009</v>
          </cell>
          <cell r="BZ61">
            <v>0.3848972712021238</v>
          </cell>
        </row>
        <row r="62">
          <cell r="A62">
            <v>41051003701</v>
          </cell>
          <cell r="B62" t="str">
            <v>LI_AtRisk</v>
          </cell>
          <cell r="C62" t="str">
            <v>LI_AtRisk</v>
          </cell>
          <cell r="D62" t="str">
            <v>LI</v>
          </cell>
          <cell r="E62" t="str">
            <v>LI</v>
          </cell>
          <cell r="F62" t="str">
            <v>LI</v>
          </cell>
          <cell r="G62">
            <v>0</v>
          </cell>
          <cell r="H62">
            <v>0</v>
          </cell>
          <cell r="I62">
            <v>60736.89</v>
          </cell>
          <cell r="J62">
            <v>0.61499999999999999</v>
          </cell>
          <cell r="K62">
            <v>0.63600000000000001</v>
          </cell>
          <cell r="L62">
            <v>380</v>
          </cell>
          <cell r="M62">
            <v>0.75</v>
          </cell>
          <cell r="N62">
            <v>310</v>
          </cell>
          <cell r="O62">
            <v>0.70899999999999996</v>
          </cell>
          <cell r="P62">
            <v>480</v>
          </cell>
          <cell r="Q62">
            <v>0.79700000000000004</v>
          </cell>
          <cell r="R62">
            <v>-0.04</v>
          </cell>
          <cell r="S62">
            <v>8.7999999999999995E-2</v>
          </cell>
          <cell r="T62">
            <v>592</v>
          </cell>
          <cell r="U62">
            <v>850</v>
          </cell>
          <cell r="V62">
            <v>869</v>
          </cell>
          <cell r="W62">
            <v>0.30399999999999999</v>
          </cell>
          <cell r="X62">
            <v>2.1999999999999999E-2</v>
          </cell>
          <cell r="Y62">
            <v>3981</v>
          </cell>
          <cell r="Z62">
            <v>4098</v>
          </cell>
          <cell r="AA62">
            <v>4044</v>
          </cell>
          <cell r="AB62">
            <v>2.9000000000000001E-2</v>
          </cell>
          <cell r="AC62">
            <v>-1.2999999999999999E-2</v>
          </cell>
          <cell r="AD62">
            <v>35302</v>
          </cell>
          <cell r="AE62">
            <v>48011</v>
          </cell>
          <cell r="AF62">
            <v>45426</v>
          </cell>
          <cell r="AG62">
            <v>0.36</v>
          </cell>
          <cell r="AH62">
            <v>-5.3999999999999999E-2</v>
          </cell>
          <cell r="AI62">
            <v>0.20200000000000001</v>
          </cell>
          <cell r="AJ62">
            <v>0.35199999999999998</v>
          </cell>
          <cell r="AK62">
            <v>0.44600000000000001</v>
          </cell>
          <cell r="AL62">
            <v>0.15</v>
          </cell>
          <cell r="AM62">
            <v>9.4E-2</v>
          </cell>
          <cell r="AN62">
            <v>0.36099999999999999</v>
          </cell>
          <cell r="AO62">
            <v>0.34200000000000003</v>
          </cell>
          <cell r="AP62">
            <v>0.42099999999999999</v>
          </cell>
          <cell r="AQ62">
            <v>-1.9E-2</v>
          </cell>
          <cell r="AR62">
            <v>7.9000000000000001E-2</v>
          </cell>
          <cell r="AS62">
            <v>0.48699999999999999</v>
          </cell>
          <cell r="AT62">
            <v>0.441</v>
          </cell>
          <cell r="AU62">
            <v>0.48299999999999998</v>
          </cell>
          <cell r="AV62">
            <v>-4.5999999999999999E-2</v>
          </cell>
          <cell r="AW62">
            <v>4.2000000000000003E-2</v>
          </cell>
          <cell r="AX62">
            <v>0.55000000000000004</v>
          </cell>
          <cell r="AY62">
            <v>0.52700000000000002</v>
          </cell>
          <cell r="AZ62">
            <v>0.44500000000000001</v>
          </cell>
          <cell r="BA62">
            <v>-2.1999999999999999E-2</v>
          </cell>
          <cell r="BB62">
            <v>-8.2000000000000003E-2</v>
          </cell>
          <cell r="BC62">
            <v>0</v>
          </cell>
          <cell r="BD62">
            <v>0</v>
          </cell>
          <cell r="BE62">
            <v>865</v>
          </cell>
          <cell r="BF62">
            <v>0.66300000000000003</v>
          </cell>
          <cell r="BG62">
            <v>795</v>
          </cell>
          <cell r="BH62">
            <v>0.52800000000000002</v>
          </cell>
          <cell r="BI62">
            <v>475</v>
          </cell>
          <cell r="BJ62">
            <v>0.30599999999999999</v>
          </cell>
          <cell r="BK62">
            <v>-8.1000000000000003E-2</v>
          </cell>
          <cell r="BL62">
            <v>-0.40300000000000002</v>
          </cell>
          <cell r="BM62">
            <v>127500</v>
          </cell>
          <cell r="BN62">
            <v>249600</v>
          </cell>
          <cell r="BO62">
            <v>270800</v>
          </cell>
          <cell r="BP62">
            <v>0.82311168495803744</v>
          </cell>
          <cell r="BQ62">
            <v>0.85479452054794525</v>
          </cell>
          <cell r="BR62">
            <v>0.94917630564318256</v>
          </cell>
          <cell r="BS62" t="str">
            <v>Piedmont</v>
          </cell>
          <cell r="BT62">
            <v>1275</v>
          </cell>
          <cell r="BU62">
            <v>1892</v>
          </cell>
          <cell r="BV62">
            <v>116702.677419</v>
          </cell>
          <cell r="BW62">
            <v>235621.727273</v>
          </cell>
          <cell r="BX62">
            <v>357595.59259299998</v>
          </cell>
          <cell r="BY62">
            <v>1.0189916159938859</v>
          </cell>
          <cell r="BZ62">
            <v>0.51766815705699576</v>
          </cell>
        </row>
        <row r="63">
          <cell r="A63">
            <v>41051003702</v>
          </cell>
          <cell r="B63" t="str">
            <v>MH_AtRisk</v>
          </cell>
          <cell r="C63" t="str">
            <v>MH_AtRisk</v>
          </cell>
          <cell r="D63" t="str">
            <v>LI</v>
          </cell>
          <cell r="E63" t="str">
            <v>MH</v>
          </cell>
          <cell r="F63" t="str">
            <v>MH</v>
          </cell>
          <cell r="G63">
            <v>0</v>
          </cell>
          <cell r="H63">
            <v>0</v>
          </cell>
          <cell r="I63">
            <v>52074.39</v>
          </cell>
          <cell r="J63">
            <v>0.66200000000000003</v>
          </cell>
          <cell r="K63">
            <v>0.81399999999999995</v>
          </cell>
          <cell r="L63">
            <v>213</v>
          </cell>
          <cell r="M63">
            <v>0.73699999999999999</v>
          </cell>
          <cell r="N63">
            <v>269</v>
          </cell>
          <cell r="O63">
            <v>0.77300000000000002</v>
          </cell>
          <cell r="P63">
            <v>328</v>
          </cell>
          <cell r="Q63">
            <v>0.747</v>
          </cell>
          <cell r="R63">
            <v>3.5999999999999997E-2</v>
          </cell>
          <cell r="S63">
            <v>-2.5999999999999999E-2</v>
          </cell>
          <cell r="T63">
            <v>552</v>
          </cell>
          <cell r="U63">
            <v>843</v>
          </cell>
          <cell r="V63">
            <v>1295</v>
          </cell>
          <cell r="W63">
            <v>0.34499999999999997</v>
          </cell>
          <cell r="X63">
            <v>0.53600000000000003</v>
          </cell>
          <cell r="Y63">
            <v>2258</v>
          </cell>
          <cell r="Z63">
            <v>2456</v>
          </cell>
          <cell r="AA63">
            <v>2815</v>
          </cell>
          <cell r="AB63">
            <v>8.7999999999999995E-2</v>
          </cell>
          <cell r="AC63">
            <v>0.14599999999999999</v>
          </cell>
          <cell r="AD63">
            <v>41875</v>
          </cell>
          <cell r="AE63">
            <v>54722</v>
          </cell>
          <cell r="AF63">
            <v>68977</v>
          </cell>
          <cell r="AG63">
            <v>0.307</v>
          </cell>
          <cell r="AH63">
            <v>0.26</v>
          </cell>
          <cell r="AI63">
            <v>0.33700000000000002</v>
          </cell>
          <cell r="AJ63">
            <v>0.46700000000000003</v>
          </cell>
          <cell r="AK63">
            <v>0.58099999999999996</v>
          </cell>
          <cell r="AL63">
            <v>0.13</v>
          </cell>
          <cell r="AM63">
            <v>0.114</v>
          </cell>
          <cell r="AN63">
            <v>0.30399999999999999</v>
          </cell>
          <cell r="AO63">
            <v>0.35</v>
          </cell>
          <cell r="AP63">
            <v>0.377</v>
          </cell>
          <cell r="AQ63">
            <v>4.5999999999999999E-2</v>
          </cell>
          <cell r="AR63">
            <v>2.7E-2</v>
          </cell>
          <cell r="AS63">
            <v>0.435</v>
          </cell>
          <cell r="AT63">
            <v>0.38200000000000001</v>
          </cell>
          <cell r="AU63">
            <v>0.27500000000000002</v>
          </cell>
          <cell r="AV63">
            <v>-5.2999999999999999E-2</v>
          </cell>
          <cell r="AW63">
            <v>-0.106</v>
          </cell>
          <cell r="AX63">
            <v>0.47299999999999998</v>
          </cell>
          <cell r="AY63">
            <v>0.46700000000000003</v>
          </cell>
          <cell r="AZ63">
            <v>0.34300000000000003</v>
          </cell>
          <cell r="BA63">
            <v>-6.0000000000000001E-3</v>
          </cell>
          <cell r="BB63">
            <v>-0.124</v>
          </cell>
          <cell r="BC63">
            <v>0</v>
          </cell>
          <cell r="BD63">
            <v>0</v>
          </cell>
          <cell r="BE63">
            <v>392</v>
          </cell>
          <cell r="BF63">
            <v>0.48699999999999999</v>
          </cell>
          <cell r="BG63">
            <v>345</v>
          </cell>
          <cell r="BH63">
            <v>0.38800000000000001</v>
          </cell>
          <cell r="BI63">
            <v>245</v>
          </cell>
          <cell r="BJ63">
            <v>0.28000000000000003</v>
          </cell>
          <cell r="BK63">
            <v>-0.12</v>
          </cell>
          <cell r="BL63">
            <v>-0.28999999999999998</v>
          </cell>
          <cell r="BM63">
            <v>150700</v>
          </cell>
          <cell r="BN63">
            <v>352300</v>
          </cell>
          <cell r="BO63">
            <v>357900</v>
          </cell>
          <cell r="BP63">
            <v>0.97288573273079404</v>
          </cell>
          <cell r="BQ63">
            <v>1.2065068493150686</v>
          </cell>
          <cell r="BR63">
            <v>1.2544689800210305</v>
          </cell>
          <cell r="BS63" t="str">
            <v>Humboldt</v>
          </cell>
          <cell r="BT63">
            <v>1331</v>
          </cell>
          <cell r="BU63">
            <v>2042</v>
          </cell>
          <cell r="BV63">
            <v>164336.86111100001</v>
          </cell>
          <cell r="BW63">
            <v>353284.61538500001</v>
          </cell>
          <cell r="BX63">
            <v>474644.70588199998</v>
          </cell>
          <cell r="BY63">
            <v>1.1497588124576432</v>
          </cell>
          <cell r="BZ63">
            <v>0.34351931901915689</v>
          </cell>
        </row>
        <row r="64">
          <cell r="A64">
            <v>41051003801</v>
          </cell>
          <cell r="B64" t="str">
            <v>MH_AtRisk</v>
          </cell>
          <cell r="C64" t="str">
            <v>LI_AtRisk</v>
          </cell>
          <cell r="D64" t="str">
            <v>LI</v>
          </cell>
          <cell r="E64" t="str">
            <v>MH</v>
          </cell>
          <cell r="F64" t="str">
            <v>LI</v>
          </cell>
          <cell r="G64">
            <v>1</v>
          </cell>
          <cell r="H64">
            <v>1</v>
          </cell>
          <cell r="I64">
            <v>32098.59</v>
          </cell>
          <cell r="J64">
            <v>0.80900000000000005</v>
          </cell>
          <cell r="K64">
            <v>0.69399999999999995</v>
          </cell>
          <cell r="L64">
            <v>313</v>
          </cell>
          <cell r="M64">
            <v>0.73</v>
          </cell>
          <cell r="N64">
            <v>265</v>
          </cell>
          <cell r="O64">
            <v>0.621</v>
          </cell>
          <cell r="P64">
            <v>300</v>
          </cell>
          <cell r="Q64">
            <v>0.71799999999999997</v>
          </cell>
          <cell r="R64">
            <v>-0.109</v>
          </cell>
          <cell r="S64">
            <v>9.7000000000000003E-2</v>
          </cell>
          <cell r="T64">
            <v>611</v>
          </cell>
          <cell r="U64">
            <v>691</v>
          </cell>
          <cell r="V64">
            <v>942</v>
          </cell>
          <cell r="W64">
            <v>0.11600000000000001</v>
          </cell>
          <cell r="X64">
            <v>0.36299999999999999</v>
          </cell>
          <cell r="Y64">
            <v>2776</v>
          </cell>
          <cell r="Z64">
            <v>2730</v>
          </cell>
          <cell r="AA64">
            <v>2904</v>
          </cell>
          <cell r="AB64">
            <v>-1.7000000000000001E-2</v>
          </cell>
          <cell r="AC64">
            <v>6.4000000000000001E-2</v>
          </cell>
          <cell r="AD64">
            <v>36745</v>
          </cell>
          <cell r="AE64">
            <v>51875</v>
          </cell>
          <cell r="AF64">
            <v>46635</v>
          </cell>
          <cell r="AG64">
            <v>0.41199999999999998</v>
          </cell>
          <cell r="AH64">
            <v>-0.10100000000000001</v>
          </cell>
          <cell r="AI64">
            <v>0.159</v>
          </cell>
          <cell r="AJ64">
            <v>0.42699999999999999</v>
          </cell>
          <cell r="AK64">
            <v>0.41499999999999998</v>
          </cell>
          <cell r="AL64">
            <v>0.26800000000000002</v>
          </cell>
          <cell r="AM64">
            <v>-1.2E-2</v>
          </cell>
          <cell r="AN64">
            <v>0.41299999999999998</v>
          </cell>
          <cell r="AO64">
            <v>0.25600000000000001</v>
          </cell>
          <cell r="AP64">
            <v>0.33300000000000002</v>
          </cell>
          <cell r="AQ64">
            <v>-0.157</v>
          </cell>
          <cell r="AR64">
            <v>7.6999999999999999E-2</v>
          </cell>
          <cell r="AS64">
            <v>0.30299999999999999</v>
          </cell>
          <cell r="AT64">
            <v>0.39300000000000002</v>
          </cell>
          <cell r="AU64">
            <v>0.23400000000000001</v>
          </cell>
          <cell r="AV64">
            <v>0.09</v>
          </cell>
          <cell r="AW64">
            <v>-0.159</v>
          </cell>
          <cell r="AX64">
            <v>0.51100000000000001</v>
          </cell>
          <cell r="AY64">
            <v>0.44500000000000001</v>
          </cell>
          <cell r="AZ64">
            <v>0.53</v>
          </cell>
          <cell r="BA64">
            <v>-6.6000000000000003E-2</v>
          </cell>
          <cell r="BB64">
            <v>8.5000000000000006E-2</v>
          </cell>
          <cell r="BC64">
            <v>68</v>
          </cell>
          <cell r="BD64">
            <v>57</v>
          </cell>
          <cell r="BE64">
            <v>802</v>
          </cell>
          <cell r="BF64">
            <v>0.77900000000000003</v>
          </cell>
          <cell r="BG64">
            <v>379</v>
          </cell>
          <cell r="BH64">
            <v>0.38700000000000001</v>
          </cell>
          <cell r="BI64">
            <v>385</v>
          </cell>
          <cell r="BJ64">
            <v>0.35</v>
          </cell>
          <cell r="BK64">
            <v>-0.52700000000000002</v>
          </cell>
          <cell r="BL64">
            <v>1.6E-2</v>
          </cell>
          <cell r="BM64">
            <v>117100</v>
          </cell>
          <cell r="BN64">
            <v>263800</v>
          </cell>
          <cell r="BO64">
            <v>236500</v>
          </cell>
          <cell r="BP64">
            <v>0.75597159457714658</v>
          </cell>
          <cell r="BQ64">
            <v>0.90342465753424661</v>
          </cell>
          <cell r="BR64">
            <v>0.82895198037153872</v>
          </cell>
          <cell r="BS64" t="str">
            <v>Kenton</v>
          </cell>
          <cell r="BT64">
            <v>1268</v>
          </cell>
          <cell r="BU64">
            <v>1694</v>
          </cell>
          <cell r="BV64">
            <v>110144.605263</v>
          </cell>
          <cell r="BW64">
            <v>205348.48571400001</v>
          </cell>
          <cell r="BX64">
            <v>326588.482143</v>
          </cell>
          <cell r="BY64">
            <v>0.86435354889760618</v>
          </cell>
          <cell r="BZ64">
            <v>0.59041095924056397</v>
          </cell>
        </row>
        <row r="65">
          <cell r="A65">
            <v>41051003802</v>
          </cell>
          <cell r="B65" t="str">
            <v>MH_AtRisk</v>
          </cell>
          <cell r="C65" t="str">
            <v>MH_AtRisk</v>
          </cell>
          <cell r="D65" t="str">
            <v>LI</v>
          </cell>
          <cell r="E65" t="str">
            <v>MH</v>
          </cell>
          <cell r="F65" t="str">
            <v>MH</v>
          </cell>
          <cell r="G65">
            <v>1</v>
          </cell>
          <cell r="H65">
            <v>1</v>
          </cell>
          <cell r="I65">
            <v>38663.39</v>
          </cell>
          <cell r="J65">
            <v>0.75</v>
          </cell>
          <cell r="K65">
            <v>0.66</v>
          </cell>
          <cell r="L65">
            <v>381</v>
          </cell>
          <cell r="M65">
            <v>0.68</v>
          </cell>
          <cell r="N65">
            <v>403</v>
          </cell>
          <cell r="O65">
            <v>0.72</v>
          </cell>
          <cell r="P65">
            <v>426</v>
          </cell>
          <cell r="Q65">
            <v>0.81</v>
          </cell>
          <cell r="R65">
            <v>3.9E-2</v>
          </cell>
          <cell r="S65">
            <v>0.09</v>
          </cell>
          <cell r="T65">
            <v>650</v>
          </cell>
          <cell r="U65">
            <v>957</v>
          </cell>
          <cell r="V65">
            <v>1188</v>
          </cell>
          <cell r="W65">
            <v>0.32100000000000001</v>
          </cell>
          <cell r="X65">
            <v>0.24099999999999999</v>
          </cell>
          <cell r="Y65">
            <v>2903</v>
          </cell>
          <cell r="Z65">
            <v>2979</v>
          </cell>
          <cell r="AA65">
            <v>3136</v>
          </cell>
          <cell r="AB65">
            <v>2.5999999999999999E-2</v>
          </cell>
          <cell r="AC65">
            <v>5.2999999999999999E-2</v>
          </cell>
          <cell r="AD65">
            <v>38005</v>
          </cell>
          <cell r="AE65">
            <v>49766</v>
          </cell>
          <cell r="AF65">
            <v>56513</v>
          </cell>
          <cell r="AG65">
            <v>0.309</v>
          </cell>
          <cell r="AH65">
            <v>0.13600000000000001</v>
          </cell>
          <cell r="AI65">
            <v>0.16800000000000001</v>
          </cell>
          <cell r="AJ65">
            <v>0.41899999999999998</v>
          </cell>
          <cell r="AK65">
            <v>0.41799999999999998</v>
          </cell>
          <cell r="AL65">
            <v>0.251</v>
          </cell>
          <cell r="AM65">
            <v>-1E-3</v>
          </cell>
          <cell r="AN65">
            <v>0.30599999999999999</v>
          </cell>
          <cell r="AO65">
            <v>0.28000000000000003</v>
          </cell>
          <cell r="AP65">
            <v>0.376</v>
          </cell>
          <cell r="AQ65">
            <v>-2.5999999999999999E-2</v>
          </cell>
          <cell r="AR65">
            <v>9.6000000000000002E-2</v>
          </cell>
          <cell r="AS65">
            <v>0.28699999999999998</v>
          </cell>
          <cell r="AT65">
            <v>0.35899999999999999</v>
          </cell>
          <cell r="AU65">
            <v>0.30299999999999999</v>
          </cell>
          <cell r="AV65">
            <v>7.0999999999999994E-2</v>
          </cell>
          <cell r="AW65">
            <v>-5.5E-2</v>
          </cell>
          <cell r="AX65">
            <v>0.47699999999999998</v>
          </cell>
          <cell r="AY65">
            <v>0.42099999999999999</v>
          </cell>
          <cell r="AZ65">
            <v>0.38900000000000001</v>
          </cell>
          <cell r="BA65">
            <v>-5.6000000000000001E-2</v>
          </cell>
          <cell r="BB65">
            <v>-3.2000000000000001E-2</v>
          </cell>
          <cell r="BC65">
            <v>0</v>
          </cell>
          <cell r="BD65">
            <v>5</v>
          </cell>
          <cell r="BE65">
            <v>688</v>
          </cell>
          <cell r="BF65">
            <v>0.69799999999999995</v>
          </cell>
          <cell r="BG65">
            <v>480</v>
          </cell>
          <cell r="BH65">
            <v>0.41899999999999998</v>
          </cell>
          <cell r="BI65">
            <v>345</v>
          </cell>
          <cell r="BJ65">
            <v>0.3</v>
          </cell>
          <cell r="BK65">
            <v>-0.30199999999999999</v>
          </cell>
          <cell r="BL65">
            <v>-0.28100000000000003</v>
          </cell>
          <cell r="BM65">
            <v>117000</v>
          </cell>
          <cell r="BN65">
            <v>246200</v>
          </cell>
          <cell r="BO65">
            <v>260300</v>
          </cell>
          <cell r="BP65">
            <v>0.75532601678502265</v>
          </cell>
          <cell r="BQ65">
            <v>0.8431506849315068</v>
          </cell>
          <cell r="BR65">
            <v>0.91237294076410791</v>
          </cell>
          <cell r="BS65" t="str">
            <v>Arbor Lodge</v>
          </cell>
          <cell r="BT65">
            <v>1281</v>
          </cell>
          <cell r="BU65">
            <v>1919</v>
          </cell>
          <cell r="BV65">
            <v>117357.49056599999</v>
          </cell>
          <cell r="BW65">
            <v>241660.47618999999</v>
          </cell>
          <cell r="BX65">
            <v>378342.746667</v>
          </cell>
          <cell r="BY65">
            <v>1.0591823753601306</v>
          </cell>
          <cell r="BZ65">
            <v>0.56559629705246761</v>
          </cell>
        </row>
        <row r="66">
          <cell r="A66">
            <v>41051003803</v>
          </cell>
          <cell r="B66" t="str">
            <v>LI_AG</v>
          </cell>
          <cell r="C66" t="str">
            <v>MH_AtRisk</v>
          </cell>
          <cell r="D66" t="str">
            <v>LI</v>
          </cell>
          <cell r="E66" t="str">
            <v>LI</v>
          </cell>
          <cell r="F66" t="str">
            <v>MH</v>
          </cell>
          <cell r="G66">
            <v>1</v>
          </cell>
          <cell r="H66">
            <v>1</v>
          </cell>
          <cell r="I66">
            <v>47113.9</v>
          </cell>
          <cell r="J66">
            <v>0.82</v>
          </cell>
          <cell r="K66">
            <v>0.78200000000000003</v>
          </cell>
          <cell r="L66">
            <v>553</v>
          </cell>
          <cell r="M66">
            <v>0.84899999999999998</v>
          </cell>
          <cell r="N66">
            <v>454</v>
          </cell>
          <cell r="O66">
            <v>0.82699999999999996</v>
          </cell>
          <cell r="P66">
            <v>315</v>
          </cell>
          <cell r="Q66">
            <v>0.72599999999999998</v>
          </cell>
          <cell r="R66">
            <v>-2.3E-2</v>
          </cell>
          <cell r="S66">
            <v>-0.10100000000000001</v>
          </cell>
          <cell r="T66">
            <v>638</v>
          </cell>
          <cell r="U66">
            <v>785</v>
          </cell>
          <cell r="V66">
            <v>953</v>
          </cell>
          <cell r="W66">
            <v>0.187</v>
          </cell>
          <cell r="X66">
            <v>0.214</v>
          </cell>
          <cell r="Y66">
            <v>4026</v>
          </cell>
          <cell r="Z66">
            <v>4275</v>
          </cell>
          <cell r="AA66">
            <v>4206</v>
          </cell>
          <cell r="AB66">
            <v>6.2E-2</v>
          </cell>
          <cell r="AC66">
            <v>-1.6E-2</v>
          </cell>
          <cell r="AD66">
            <v>37891</v>
          </cell>
          <cell r="AE66">
            <v>49022</v>
          </cell>
          <cell r="AF66">
            <v>54884</v>
          </cell>
          <cell r="AG66">
            <v>0.29399999999999998</v>
          </cell>
          <cell r="AH66">
            <v>0.12</v>
          </cell>
          <cell r="AI66">
            <v>0.187</v>
          </cell>
          <cell r="AJ66">
            <v>0.44</v>
          </cell>
          <cell r="AK66">
            <v>0.46200000000000002</v>
          </cell>
          <cell r="AL66">
            <v>0.253</v>
          </cell>
          <cell r="AM66">
            <v>2.1999999999999999E-2</v>
          </cell>
          <cell r="AN66">
            <v>0.39400000000000002</v>
          </cell>
          <cell r="AO66">
            <v>0.43</v>
          </cell>
          <cell r="AP66">
            <v>0.40200000000000002</v>
          </cell>
          <cell r="AQ66">
            <v>3.5999999999999997E-2</v>
          </cell>
          <cell r="AR66">
            <v>-2.8000000000000001E-2</v>
          </cell>
          <cell r="AS66">
            <v>0.36499999999999999</v>
          </cell>
          <cell r="AT66">
            <v>0.29899999999999999</v>
          </cell>
          <cell r="AU66">
            <v>0.3</v>
          </cell>
          <cell r="AV66">
            <v>-6.6000000000000003E-2</v>
          </cell>
          <cell r="AW66">
            <v>1E-3</v>
          </cell>
          <cell r="AX66">
            <v>0.53400000000000003</v>
          </cell>
          <cell r="AY66">
            <v>0.52300000000000002</v>
          </cell>
          <cell r="AZ66">
            <v>0.39900000000000002</v>
          </cell>
          <cell r="BA66">
            <v>-1.0999999999999999E-2</v>
          </cell>
          <cell r="BB66">
            <v>-0.124</v>
          </cell>
          <cell r="BC66">
            <v>15</v>
          </cell>
          <cell r="BD66">
            <v>30</v>
          </cell>
          <cell r="BE66">
            <v>932</v>
          </cell>
          <cell r="BF66">
            <v>0.67800000000000005</v>
          </cell>
          <cell r="BG66">
            <v>710</v>
          </cell>
          <cell r="BH66">
            <v>0.504</v>
          </cell>
          <cell r="BI66">
            <v>640</v>
          </cell>
          <cell r="BJ66">
            <v>0.42399999999999999</v>
          </cell>
          <cell r="BK66">
            <v>-0.23799999999999999</v>
          </cell>
          <cell r="BL66">
            <v>-9.9000000000000005E-2</v>
          </cell>
          <cell r="BM66">
            <v>126900</v>
          </cell>
          <cell r="BN66">
            <v>289400</v>
          </cell>
          <cell r="BO66">
            <v>288300</v>
          </cell>
          <cell r="BP66">
            <v>0.81923821820529374</v>
          </cell>
          <cell r="BQ66">
            <v>0.99109589041095891</v>
          </cell>
          <cell r="BR66">
            <v>1.010515247108307</v>
          </cell>
          <cell r="BS66" t="str">
            <v>Overlook</v>
          </cell>
          <cell r="BT66">
            <v>1359</v>
          </cell>
          <cell r="BU66">
            <v>2005</v>
          </cell>
          <cell r="BV66">
            <v>126044.45</v>
          </cell>
          <cell r="BW66">
            <v>258240.54054099999</v>
          </cell>
          <cell r="BX66">
            <v>376713.630137</v>
          </cell>
          <cell r="BY66">
            <v>1.0488053265415496</v>
          </cell>
          <cell r="BZ66">
            <v>0.4587702974436364</v>
          </cell>
        </row>
        <row r="67">
          <cell r="A67">
            <v>41051003901</v>
          </cell>
          <cell r="B67" t="str">
            <v>MH_AtRisk</v>
          </cell>
          <cell r="C67" t="str">
            <v>LI_AG</v>
          </cell>
          <cell r="D67" t="str">
            <v>LI</v>
          </cell>
          <cell r="E67" t="str">
            <v>MH</v>
          </cell>
          <cell r="F67" t="str">
            <v>LI</v>
          </cell>
          <cell r="G67">
            <v>0</v>
          </cell>
          <cell r="H67">
            <v>0</v>
          </cell>
          <cell r="I67">
            <v>58811.95</v>
          </cell>
          <cell r="J67">
            <v>0.35699999999999998</v>
          </cell>
          <cell r="K67">
            <v>0.36899999999999999</v>
          </cell>
          <cell r="L67">
            <v>1087</v>
          </cell>
          <cell r="M67">
            <v>0.69899999999999995</v>
          </cell>
          <cell r="N67">
            <v>1340</v>
          </cell>
          <cell r="O67">
            <v>0.72599999999999998</v>
          </cell>
          <cell r="P67">
            <v>545</v>
          </cell>
          <cell r="Q67">
            <v>0.65300000000000002</v>
          </cell>
          <cell r="R67">
            <v>2.5999999999999999E-2</v>
          </cell>
          <cell r="S67">
            <v>-7.1999999999999995E-2</v>
          </cell>
          <cell r="T67">
            <v>658</v>
          </cell>
          <cell r="U67">
            <v>877</v>
          </cell>
          <cell r="V67">
            <v>920</v>
          </cell>
          <cell r="W67">
            <v>0.25</v>
          </cell>
          <cell r="X67">
            <v>4.9000000000000002E-2</v>
          </cell>
          <cell r="Y67">
            <v>6606</v>
          </cell>
          <cell r="Z67">
            <v>6924</v>
          </cell>
          <cell r="AA67">
            <v>7526</v>
          </cell>
          <cell r="AB67">
            <v>4.8000000000000001E-2</v>
          </cell>
          <cell r="AC67">
            <v>8.6999999999999994E-2</v>
          </cell>
          <cell r="AD67">
            <v>38634</v>
          </cell>
          <cell r="AE67">
            <v>43629</v>
          </cell>
          <cell r="AF67">
            <v>53804</v>
          </cell>
          <cell r="AG67">
            <v>0.129</v>
          </cell>
          <cell r="AH67">
            <v>0.23300000000000001</v>
          </cell>
          <cell r="AI67">
            <v>0.17599999999999999</v>
          </cell>
          <cell r="AJ67">
            <v>0.28000000000000003</v>
          </cell>
          <cell r="AK67">
            <v>0.32500000000000001</v>
          </cell>
          <cell r="AL67">
            <v>0.104</v>
          </cell>
          <cell r="AM67">
            <v>4.4999999999999998E-2</v>
          </cell>
          <cell r="AN67">
            <v>0.35099999999999998</v>
          </cell>
          <cell r="AO67">
            <v>0.41</v>
          </cell>
          <cell r="AP67">
            <v>0.377</v>
          </cell>
          <cell r="AQ67">
            <v>5.8999999999999997E-2</v>
          </cell>
          <cell r="AR67">
            <v>-3.3000000000000002E-2</v>
          </cell>
          <cell r="AS67">
            <v>0.42499999999999999</v>
          </cell>
          <cell r="AT67">
            <v>0.45900000000000002</v>
          </cell>
          <cell r="AU67">
            <v>0.41099999999999998</v>
          </cell>
          <cell r="AV67">
            <v>3.4000000000000002E-2</v>
          </cell>
          <cell r="AW67">
            <v>-4.8000000000000001E-2</v>
          </cell>
          <cell r="AX67">
            <v>0.497</v>
          </cell>
          <cell r="AY67">
            <v>0.46700000000000003</v>
          </cell>
          <cell r="AZ67">
            <v>0.44</v>
          </cell>
          <cell r="BA67">
            <v>-0.03</v>
          </cell>
          <cell r="BB67">
            <v>-2.7E-2</v>
          </cell>
          <cell r="BC67">
            <v>0</v>
          </cell>
          <cell r="BD67">
            <v>9</v>
          </cell>
          <cell r="BE67">
            <v>1529</v>
          </cell>
          <cell r="BF67">
            <v>0.73499999999999999</v>
          </cell>
          <cell r="BG67">
            <v>1170</v>
          </cell>
          <cell r="BH67">
            <v>0.501</v>
          </cell>
          <cell r="BI67">
            <v>1275</v>
          </cell>
          <cell r="BJ67">
            <v>0.48899999999999999</v>
          </cell>
          <cell r="BK67">
            <v>-0.23499999999999999</v>
          </cell>
          <cell r="BL67">
            <v>0.09</v>
          </cell>
          <cell r="BM67">
            <v>120000</v>
          </cell>
          <cell r="BN67">
            <v>228000</v>
          </cell>
          <cell r="BO67">
            <v>228500</v>
          </cell>
          <cell r="BP67">
            <v>0.77469335054874111</v>
          </cell>
          <cell r="BQ67">
            <v>0.78082191780821919</v>
          </cell>
          <cell r="BR67">
            <v>0.80091132141605326</v>
          </cell>
          <cell r="BS67" t="str">
            <v>Kenton</v>
          </cell>
          <cell r="BT67">
            <v>1268</v>
          </cell>
          <cell r="BU67">
            <v>1694</v>
          </cell>
          <cell r="BV67">
            <v>115431.83193299999</v>
          </cell>
          <cell r="BW67">
            <v>203065.72413799999</v>
          </cell>
          <cell r="BX67">
            <v>301370.89604000002</v>
          </cell>
          <cell r="BY67">
            <v>0.75918306707516581</v>
          </cell>
          <cell r="BZ67">
            <v>0.48410519460779861</v>
          </cell>
        </row>
        <row r="68">
          <cell r="A68">
            <v>41051003902</v>
          </cell>
          <cell r="B68" t="str">
            <v>MH_AtRisk</v>
          </cell>
          <cell r="C68" t="str">
            <v>MH_AtRisk</v>
          </cell>
          <cell r="D68" t="str">
            <v>MH</v>
          </cell>
          <cell r="E68" t="str">
            <v>MH</v>
          </cell>
          <cell r="F68" t="str">
            <v>MH</v>
          </cell>
          <cell r="G68">
            <v>0</v>
          </cell>
          <cell r="H68">
            <v>0</v>
          </cell>
          <cell r="I68">
            <v>68890.62</v>
          </cell>
          <cell r="J68">
            <v>0.77300000000000002</v>
          </cell>
          <cell r="K68">
            <v>0.80300000000000005</v>
          </cell>
          <cell r="L68">
            <v>383</v>
          </cell>
          <cell r="M68">
            <v>0.61899999999999999</v>
          </cell>
          <cell r="N68">
            <v>438</v>
          </cell>
          <cell r="O68">
            <v>0.63900000000000001</v>
          </cell>
          <cell r="P68">
            <v>213</v>
          </cell>
          <cell r="Q68">
            <v>0.81299999999999994</v>
          </cell>
          <cell r="R68">
            <v>2.1000000000000001E-2</v>
          </cell>
          <cell r="S68">
            <v>0.17399999999999999</v>
          </cell>
          <cell r="T68">
            <v>666</v>
          </cell>
          <cell r="U68">
            <v>989</v>
          </cell>
          <cell r="V68">
            <v>1178</v>
          </cell>
          <cell r="W68">
            <v>0.32700000000000001</v>
          </cell>
          <cell r="X68">
            <v>0.191</v>
          </cell>
          <cell r="Y68">
            <v>2986</v>
          </cell>
          <cell r="Z68">
            <v>2951</v>
          </cell>
          <cell r="AA68">
            <v>2971</v>
          </cell>
          <cell r="AB68">
            <v>-1.2E-2</v>
          </cell>
          <cell r="AC68">
            <v>7.0000000000000001E-3</v>
          </cell>
          <cell r="AD68">
            <v>46629</v>
          </cell>
          <cell r="AE68">
            <v>63295</v>
          </cell>
          <cell r="AF68">
            <v>64583</v>
          </cell>
          <cell r="AG68">
            <v>0.35699999999999998</v>
          </cell>
          <cell r="AH68">
            <v>0.02</v>
          </cell>
          <cell r="AI68">
            <v>0.29099999999999998</v>
          </cell>
          <cell r="AJ68">
            <v>0.38700000000000001</v>
          </cell>
          <cell r="AK68">
            <v>0.48299999999999998</v>
          </cell>
          <cell r="AL68">
            <v>9.6000000000000002E-2</v>
          </cell>
          <cell r="AM68">
            <v>9.6000000000000002E-2</v>
          </cell>
          <cell r="AN68">
            <v>0.20399999999999999</v>
          </cell>
          <cell r="AO68">
            <v>0.183</v>
          </cell>
          <cell r="AP68">
            <v>0.19600000000000001</v>
          </cell>
          <cell r="AQ68">
            <v>-2.1000000000000001E-2</v>
          </cell>
          <cell r="AR68">
            <v>1.2999999999999999E-2</v>
          </cell>
          <cell r="AS68">
            <v>0.16600000000000001</v>
          </cell>
          <cell r="AT68">
            <v>0.19600000000000001</v>
          </cell>
          <cell r="AU68">
            <v>0.217</v>
          </cell>
          <cell r="AV68">
            <v>2.9000000000000001E-2</v>
          </cell>
          <cell r="AW68">
            <v>2.1999999999999999E-2</v>
          </cell>
          <cell r="AX68">
            <v>0.34799999999999998</v>
          </cell>
          <cell r="AY68">
            <v>0.25900000000000001</v>
          </cell>
          <cell r="AZ68">
            <v>0.379</v>
          </cell>
          <cell r="BA68">
            <v>-8.8999999999999996E-2</v>
          </cell>
          <cell r="BB68">
            <v>0.12</v>
          </cell>
          <cell r="BC68">
            <v>7</v>
          </cell>
          <cell r="BD68">
            <v>0</v>
          </cell>
          <cell r="BE68">
            <v>428</v>
          </cell>
          <cell r="BF68">
            <v>0.441</v>
          </cell>
          <cell r="BG68">
            <v>320</v>
          </cell>
          <cell r="BH68">
            <v>0.28999999999999998</v>
          </cell>
          <cell r="BI68">
            <v>230</v>
          </cell>
          <cell r="BJ68">
            <v>0.22700000000000001</v>
          </cell>
          <cell r="BK68">
            <v>-0.252</v>
          </cell>
          <cell r="BL68">
            <v>-0.28100000000000003</v>
          </cell>
          <cell r="BM68">
            <v>144300</v>
          </cell>
          <cell r="BN68">
            <v>290900</v>
          </cell>
          <cell r="BO68">
            <v>290900</v>
          </cell>
          <cell r="BP68">
            <v>0.93156875403486117</v>
          </cell>
          <cell r="BQ68">
            <v>0.99623287671232874</v>
          </cell>
          <cell r="BR68">
            <v>1.0196284612688398</v>
          </cell>
          <cell r="BS68" t="str">
            <v>Arbor Lodge</v>
          </cell>
          <cell r="BT68">
            <v>1281</v>
          </cell>
          <cell r="BU68">
            <v>1919</v>
          </cell>
          <cell r="BV68">
            <v>146925.241935</v>
          </cell>
          <cell r="BW68">
            <v>286357.66666699998</v>
          </cell>
          <cell r="BX68">
            <v>419224.61176499998</v>
          </cell>
          <cell r="BY68">
            <v>0.94900251921099543</v>
          </cell>
          <cell r="BZ68">
            <v>0.46398948086313507</v>
          </cell>
        </row>
        <row r="69">
          <cell r="A69">
            <v>41051004001</v>
          </cell>
          <cell r="B69" t="str">
            <v>LI_AtRisk</v>
          </cell>
          <cell r="C69" t="str">
            <v>LI_UG</v>
          </cell>
          <cell r="D69" t="str">
            <v>LI</v>
          </cell>
          <cell r="E69" t="str">
            <v>LI</v>
          </cell>
          <cell r="F69" t="str">
            <v>LI</v>
          </cell>
          <cell r="G69">
            <v>0</v>
          </cell>
          <cell r="H69">
            <v>0</v>
          </cell>
          <cell r="I69">
            <v>36302.53</v>
          </cell>
          <cell r="J69">
            <v>0.28199999999999997</v>
          </cell>
          <cell r="K69">
            <v>0.28199999999999997</v>
          </cell>
          <cell r="L69">
            <v>1088</v>
          </cell>
          <cell r="M69">
            <v>0.92400000000000004</v>
          </cell>
          <cell r="N69">
            <v>1213</v>
          </cell>
          <cell r="O69">
            <v>0.88200000000000001</v>
          </cell>
          <cell r="P69">
            <v>1301</v>
          </cell>
          <cell r="Q69">
            <v>0.73499999999999999</v>
          </cell>
          <cell r="R69">
            <v>-4.2000000000000003E-2</v>
          </cell>
          <cell r="S69">
            <v>-0.14699999999999999</v>
          </cell>
          <cell r="T69">
            <v>532</v>
          </cell>
          <cell r="U69">
            <v>730</v>
          </cell>
          <cell r="V69">
            <v>831</v>
          </cell>
          <cell r="W69">
            <v>0.27100000000000002</v>
          </cell>
          <cell r="X69">
            <v>0.13800000000000001</v>
          </cell>
          <cell r="Y69">
            <v>6240</v>
          </cell>
          <cell r="Z69">
            <v>6651</v>
          </cell>
          <cell r="AA69">
            <v>8116</v>
          </cell>
          <cell r="AB69">
            <v>6.6000000000000003E-2</v>
          </cell>
          <cell r="AC69">
            <v>0.22</v>
          </cell>
          <cell r="AD69">
            <v>30693</v>
          </cell>
          <cell r="AE69">
            <v>34290</v>
          </cell>
          <cell r="AF69">
            <v>35130</v>
          </cell>
          <cell r="AG69">
            <v>0.11700000000000001</v>
          </cell>
          <cell r="AH69">
            <v>2.4E-2</v>
          </cell>
          <cell r="AI69">
            <v>9.8000000000000004E-2</v>
          </cell>
          <cell r="AJ69">
            <v>0.19600000000000001</v>
          </cell>
          <cell r="AK69">
            <v>0.19900000000000001</v>
          </cell>
          <cell r="AL69">
            <v>9.8000000000000004E-2</v>
          </cell>
          <cell r="AM69">
            <v>3.0000000000000001E-3</v>
          </cell>
          <cell r="AN69">
            <v>0.52300000000000002</v>
          </cell>
          <cell r="AO69">
            <v>0.59899999999999998</v>
          </cell>
          <cell r="AP69">
            <v>0.623</v>
          </cell>
          <cell r="AQ69">
            <v>7.5999999999999998E-2</v>
          </cell>
          <cell r="AR69">
            <v>2.4E-2</v>
          </cell>
          <cell r="AS69">
            <v>0.40500000000000003</v>
          </cell>
          <cell r="AT69">
            <v>0.54500000000000004</v>
          </cell>
          <cell r="AU69">
            <v>0.55500000000000005</v>
          </cell>
          <cell r="AV69">
            <v>0.14000000000000001</v>
          </cell>
          <cell r="AW69">
            <v>0.01</v>
          </cell>
          <cell r="AX69">
            <v>0.61599999999999999</v>
          </cell>
          <cell r="AY69">
            <v>0.66400000000000003</v>
          </cell>
          <cell r="AZ69">
            <v>0.59299999999999997</v>
          </cell>
          <cell r="BA69">
            <v>4.7E-2</v>
          </cell>
          <cell r="BB69">
            <v>-7.0999999999999994E-2</v>
          </cell>
          <cell r="BC69">
            <v>401</v>
          </cell>
          <cell r="BD69">
            <v>0</v>
          </cell>
          <cell r="BE69">
            <v>1586</v>
          </cell>
          <cell r="BF69">
            <v>0.83499999999999996</v>
          </cell>
          <cell r="BG69">
            <v>1395</v>
          </cell>
          <cell r="BH69">
            <v>0.67900000000000005</v>
          </cell>
          <cell r="BI69">
            <v>1710</v>
          </cell>
          <cell r="BJ69">
            <v>0.65</v>
          </cell>
          <cell r="BK69">
            <v>-0.12</v>
          </cell>
          <cell r="BL69">
            <v>0.22600000000000001</v>
          </cell>
          <cell r="BM69">
            <v>120400</v>
          </cell>
          <cell r="BN69">
            <v>219900</v>
          </cell>
          <cell r="BO69">
            <v>217300</v>
          </cell>
          <cell r="BP69">
            <v>0.77727566171723694</v>
          </cell>
          <cell r="BQ69">
            <v>0.75308219178082192</v>
          </cell>
          <cell r="BR69">
            <v>0.76165439887837361</v>
          </cell>
          <cell r="BS69" t="str">
            <v>Portsmouth</v>
          </cell>
          <cell r="BT69">
            <v>1284</v>
          </cell>
          <cell r="BU69">
            <v>1609</v>
          </cell>
          <cell r="BV69">
            <v>114116.179487</v>
          </cell>
          <cell r="BW69">
            <v>220626.339286</v>
          </cell>
          <cell r="BX69">
            <v>289650.52755900001</v>
          </cell>
          <cell r="BY69">
            <v>0.9333484548624722</v>
          </cell>
          <cell r="BZ69">
            <v>0.31285561142145996</v>
          </cell>
        </row>
        <row r="70">
          <cell r="A70">
            <v>41051004002</v>
          </cell>
          <cell r="B70" t="str">
            <v>LI_AtRisk</v>
          </cell>
          <cell r="C70" t="str">
            <v>MH_UG</v>
          </cell>
          <cell r="D70" t="str">
            <v>MH</v>
          </cell>
          <cell r="E70" t="str">
            <v>LI</v>
          </cell>
          <cell r="F70" t="str">
            <v>MH</v>
          </cell>
          <cell r="G70">
            <v>0</v>
          </cell>
          <cell r="H70">
            <v>0</v>
          </cell>
          <cell r="I70">
            <v>32498.560000000001</v>
          </cell>
          <cell r="J70">
            <v>0.60199999999999998</v>
          </cell>
          <cell r="K70">
            <v>0.56799999999999995</v>
          </cell>
          <cell r="L70">
            <v>1474</v>
          </cell>
          <cell r="M70">
            <v>0.84599999999999997</v>
          </cell>
          <cell r="N70">
            <v>1626</v>
          </cell>
          <cell r="O70">
            <v>0.83499999999999996</v>
          </cell>
          <cell r="P70">
            <v>1660</v>
          </cell>
          <cell r="Q70">
            <v>0.84099999999999997</v>
          </cell>
          <cell r="R70">
            <v>-1.0999999999999999E-2</v>
          </cell>
          <cell r="S70">
            <v>6.0000000000000001E-3</v>
          </cell>
          <cell r="T70">
            <v>682</v>
          </cell>
          <cell r="U70">
            <v>1135</v>
          </cell>
          <cell r="V70">
            <v>1196</v>
          </cell>
          <cell r="W70">
            <v>0.39900000000000002</v>
          </cell>
          <cell r="X70">
            <v>5.3999999999999999E-2</v>
          </cell>
          <cell r="Y70">
            <v>5020</v>
          </cell>
          <cell r="Z70">
            <v>5315</v>
          </cell>
          <cell r="AA70">
            <v>6067</v>
          </cell>
          <cell r="AB70">
            <v>5.8999999999999997E-2</v>
          </cell>
          <cell r="AC70">
            <v>0.14099999999999999</v>
          </cell>
          <cell r="AD70">
            <v>41699</v>
          </cell>
          <cell r="AE70">
            <v>60170</v>
          </cell>
          <cell r="AF70">
            <v>58889</v>
          </cell>
          <cell r="AG70">
            <v>0.443</v>
          </cell>
          <cell r="AH70">
            <v>-2.1000000000000001E-2</v>
          </cell>
          <cell r="AI70">
            <v>0.28000000000000003</v>
          </cell>
          <cell r="AJ70">
            <v>0.42499999999999999</v>
          </cell>
          <cell r="AK70">
            <v>0.44</v>
          </cell>
          <cell r="AL70">
            <v>0.14499999999999999</v>
          </cell>
          <cell r="AM70">
            <v>1.4999999999999999E-2</v>
          </cell>
          <cell r="AN70">
            <v>0.28000000000000003</v>
          </cell>
          <cell r="AO70">
            <v>0.33600000000000002</v>
          </cell>
          <cell r="AP70">
            <v>0.42099999999999999</v>
          </cell>
          <cell r="AQ70">
            <v>5.6000000000000001E-2</v>
          </cell>
          <cell r="AR70">
            <v>8.5000000000000006E-2</v>
          </cell>
          <cell r="AS70">
            <v>0.151</v>
          </cell>
          <cell r="AT70">
            <v>0.20699999999999999</v>
          </cell>
          <cell r="AU70">
            <v>0.23200000000000001</v>
          </cell>
          <cell r="AV70">
            <v>5.6000000000000001E-2</v>
          </cell>
          <cell r="AW70">
            <v>2.4E-2</v>
          </cell>
          <cell r="AX70">
            <v>0.42799999999999999</v>
          </cell>
          <cell r="AY70">
            <v>0.49099999999999999</v>
          </cell>
          <cell r="AZ70">
            <v>0.38800000000000001</v>
          </cell>
          <cell r="BA70">
            <v>6.3E-2</v>
          </cell>
          <cell r="BB70">
            <v>-0.10199999999999999</v>
          </cell>
          <cell r="BC70">
            <v>0</v>
          </cell>
          <cell r="BD70">
            <v>0</v>
          </cell>
          <cell r="BE70">
            <v>627</v>
          </cell>
          <cell r="BF70">
            <v>0.53400000000000003</v>
          </cell>
          <cell r="BG70">
            <v>550</v>
          </cell>
          <cell r="BH70">
            <v>0.40600000000000003</v>
          </cell>
          <cell r="BI70">
            <v>415</v>
          </cell>
          <cell r="BJ70">
            <v>0.318</v>
          </cell>
          <cell r="BK70">
            <v>-0.123</v>
          </cell>
          <cell r="BL70">
            <v>-0.245</v>
          </cell>
          <cell r="BM70">
            <v>138300</v>
          </cell>
          <cell r="BN70">
            <v>275900</v>
          </cell>
          <cell r="BO70">
            <v>294700</v>
          </cell>
          <cell r="BP70">
            <v>0.89283408650742413</v>
          </cell>
          <cell r="BQ70">
            <v>0.94486301369863013</v>
          </cell>
          <cell r="BR70">
            <v>1.0329477742726954</v>
          </cell>
          <cell r="BS70" t="str">
            <v>University Park</v>
          </cell>
          <cell r="BT70">
            <v>1333</v>
          </cell>
          <cell r="BU70">
            <v>1889</v>
          </cell>
          <cell r="BV70">
            <v>129940.33871</v>
          </cell>
          <cell r="BW70">
            <v>259761.875</v>
          </cell>
          <cell r="BX70">
            <v>376343.34782600001</v>
          </cell>
          <cell r="BY70">
            <v>0.99908571563550308</v>
          </cell>
          <cell r="BZ70">
            <v>0.44880132169511022</v>
          </cell>
        </row>
        <row r="71">
          <cell r="A71">
            <v>41051004101</v>
          </cell>
          <cell r="B71" t="str">
            <v>LI_NL</v>
          </cell>
          <cell r="C71" t="str">
            <v>LI_NL</v>
          </cell>
          <cell r="D71" t="str">
            <v>LI</v>
          </cell>
          <cell r="E71" t="str">
            <v>LI</v>
          </cell>
          <cell r="F71" t="str">
            <v>LI</v>
          </cell>
          <cell r="G71">
            <v>0</v>
          </cell>
          <cell r="H71">
            <v>0</v>
          </cell>
          <cell r="I71">
            <v>18949.03</v>
          </cell>
          <cell r="J71">
            <v>0.28799999999999998</v>
          </cell>
          <cell r="K71">
            <v>0.24399999999999999</v>
          </cell>
          <cell r="L71">
            <v>875</v>
          </cell>
          <cell r="M71">
            <v>0.76600000000000001</v>
          </cell>
          <cell r="N71">
            <v>757</v>
          </cell>
          <cell r="O71">
            <v>0.72399999999999998</v>
          </cell>
          <cell r="P71">
            <v>748</v>
          </cell>
          <cell r="Q71">
            <v>0.72799999999999998</v>
          </cell>
          <cell r="R71">
            <v>-4.2000000000000003E-2</v>
          </cell>
          <cell r="S71">
            <v>4.0000000000000001E-3</v>
          </cell>
          <cell r="T71">
            <v>595</v>
          </cell>
          <cell r="U71">
            <v>797</v>
          </cell>
          <cell r="V71">
            <v>849</v>
          </cell>
          <cell r="W71">
            <v>0.253</v>
          </cell>
          <cell r="X71">
            <v>6.5000000000000002E-2</v>
          </cell>
          <cell r="Y71">
            <v>6524</v>
          </cell>
          <cell r="Z71">
            <v>7207</v>
          </cell>
          <cell r="AA71">
            <v>6873</v>
          </cell>
          <cell r="AB71">
            <v>0.105</v>
          </cell>
          <cell r="AC71">
            <v>-4.5999999999999999E-2</v>
          </cell>
          <cell r="AD71">
            <v>35551</v>
          </cell>
          <cell r="AE71">
            <v>44056</v>
          </cell>
          <cell r="AF71">
            <v>43707</v>
          </cell>
          <cell r="AG71">
            <v>0.23899999999999999</v>
          </cell>
          <cell r="AH71">
            <v>-8.0000000000000002E-3</v>
          </cell>
          <cell r="AI71">
            <v>9.6000000000000002E-2</v>
          </cell>
          <cell r="AJ71">
            <v>0.26100000000000001</v>
          </cell>
          <cell r="AK71">
            <v>0.25900000000000001</v>
          </cell>
          <cell r="AL71">
            <v>0.16500000000000001</v>
          </cell>
          <cell r="AM71">
            <v>-2E-3</v>
          </cell>
          <cell r="AN71">
            <v>0.45700000000000002</v>
          </cell>
          <cell r="AO71">
            <v>0.39800000000000002</v>
          </cell>
          <cell r="AP71">
            <v>0.42299999999999999</v>
          </cell>
          <cell r="AQ71">
            <v>-5.8999999999999997E-2</v>
          </cell>
          <cell r="AR71">
            <v>2.5000000000000001E-2</v>
          </cell>
          <cell r="AS71">
            <v>0.35299999999999998</v>
          </cell>
          <cell r="AT71">
            <v>0.48199999999999998</v>
          </cell>
          <cell r="AU71">
            <v>0.40200000000000002</v>
          </cell>
          <cell r="AV71">
            <v>0.128</v>
          </cell>
          <cell r="AW71">
            <v>-0.08</v>
          </cell>
          <cell r="AX71">
            <v>0.56899999999999995</v>
          </cell>
          <cell r="AY71">
            <v>0.59099999999999997</v>
          </cell>
          <cell r="AZ71">
            <v>0.49099999999999999</v>
          </cell>
          <cell r="BA71">
            <v>2.3E-2</v>
          </cell>
          <cell r="BB71">
            <v>-0.1</v>
          </cell>
          <cell r="BC71">
            <v>19</v>
          </cell>
          <cell r="BD71">
            <v>5</v>
          </cell>
          <cell r="BE71">
            <v>1712</v>
          </cell>
          <cell r="BF71">
            <v>0.876</v>
          </cell>
          <cell r="BG71">
            <v>1505</v>
          </cell>
          <cell r="BH71">
            <v>0.64600000000000002</v>
          </cell>
          <cell r="BI71">
            <v>1410</v>
          </cell>
          <cell r="BJ71">
            <v>0.60399999999999998</v>
          </cell>
          <cell r="BK71">
            <v>-0.121</v>
          </cell>
          <cell r="BL71">
            <v>-6.3E-2</v>
          </cell>
          <cell r="BM71">
            <v>110500</v>
          </cell>
          <cell r="BN71">
            <v>218800</v>
          </cell>
          <cell r="BO71">
            <v>198300</v>
          </cell>
          <cell r="BP71">
            <v>0.71336346029696573</v>
          </cell>
          <cell r="BQ71">
            <v>0.74931506849315066</v>
          </cell>
          <cell r="BR71">
            <v>0.6950578338590957</v>
          </cell>
          <cell r="BS71" t="str">
            <v>St.Johns</v>
          </cell>
          <cell r="BT71">
            <v>1250</v>
          </cell>
          <cell r="BU71">
            <v>1572</v>
          </cell>
          <cell r="BV71">
            <v>115874.54255300001</v>
          </cell>
          <cell r="BW71">
            <v>181842</v>
          </cell>
          <cell r="BX71">
            <v>274160.41059599997</v>
          </cell>
          <cell r="BY71">
            <v>0.56930069360858149</v>
          </cell>
          <cell r="BZ71">
            <v>0.50768475157554349</v>
          </cell>
        </row>
        <row r="72">
          <cell r="A72">
            <v>41051004102</v>
          </cell>
          <cell r="B72" t="str">
            <v>LI_AtRisk</v>
          </cell>
          <cell r="C72" t="str">
            <v>LI_NL</v>
          </cell>
          <cell r="D72" t="str">
            <v>LI</v>
          </cell>
          <cell r="E72" t="str">
            <v>LI</v>
          </cell>
          <cell r="F72" t="str">
            <v>LI</v>
          </cell>
          <cell r="G72">
            <v>0</v>
          </cell>
          <cell r="H72">
            <v>0</v>
          </cell>
          <cell r="I72">
            <v>24663.54</v>
          </cell>
          <cell r="J72">
            <v>0.56499999999999995</v>
          </cell>
          <cell r="K72">
            <v>0.44500000000000001</v>
          </cell>
          <cell r="L72">
            <v>815</v>
          </cell>
          <cell r="M72">
            <v>0.874</v>
          </cell>
          <cell r="N72">
            <v>425</v>
          </cell>
          <cell r="O72">
            <v>0.86599999999999999</v>
          </cell>
          <cell r="P72">
            <v>636</v>
          </cell>
          <cell r="Q72">
            <v>0.66700000000000004</v>
          </cell>
          <cell r="R72">
            <v>-8.0000000000000002E-3</v>
          </cell>
          <cell r="S72">
            <v>-0.19900000000000001</v>
          </cell>
          <cell r="T72">
            <v>632</v>
          </cell>
          <cell r="U72">
            <v>900</v>
          </cell>
          <cell r="V72">
            <v>886</v>
          </cell>
          <cell r="W72">
            <v>0.29799999999999999</v>
          </cell>
          <cell r="X72">
            <v>-1.6E-2</v>
          </cell>
          <cell r="Y72">
            <v>4739</v>
          </cell>
          <cell r="Z72">
            <v>4962</v>
          </cell>
          <cell r="AA72">
            <v>5318</v>
          </cell>
          <cell r="AB72">
            <v>4.7E-2</v>
          </cell>
          <cell r="AC72">
            <v>7.1999999999999995E-2</v>
          </cell>
          <cell r="AD72">
            <v>37854</v>
          </cell>
          <cell r="AE72">
            <v>43778</v>
          </cell>
          <cell r="AF72">
            <v>42722</v>
          </cell>
          <cell r="AG72">
            <v>0.156</v>
          </cell>
          <cell r="AH72">
            <v>-2.4E-2</v>
          </cell>
          <cell r="AI72">
            <v>0.16500000000000001</v>
          </cell>
          <cell r="AJ72">
            <v>0.32600000000000001</v>
          </cell>
          <cell r="AK72">
            <v>0.34</v>
          </cell>
          <cell r="AL72">
            <v>0.161</v>
          </cell>
          <cell r="AM72">
            <v>1.4E-2</v>
          </cell>
          <cell r="AN72">
            <v>0.35299999999999998</v>
          </cell>
          <cell r="AO72">
            <v>0.371</v>
          </cell>
          <cell r="AP72">
            <v>0.36599999999999999</v>
          </cell>
          <cell r="AQ72">
            <v>1.7999999999999999E-2</v>
          </cell>
          <cell r="AR72">
            <v>-5.0000000000000001E-3</v>
          </cell>
          <cell r="AS72">
            <v>0.26800000000000002</v>
          </cell>
          <cell r="AT72">
            <v>0.24399999999999999</v>
          </cell>
          <cell r="AU72">
            <v>0.34699999999999998</v>
          </cell>
          <cell r="AV72">
            <v>-2.4E-2</v>
          </cell>
          <cell r="AW72">
            <v>0.10299999999999999</v>
          </cell>
          <cell r="AX72">
            <v>0.51900000000000002</v>
          </cell>
          <cell r="AY72">
            <v>0.47</v>
          </cell>
          <cell r="AZ72">
            <v>0.49299999999999999</v>
          </cell>
          <cell r="BA72">
            <v>-4.9000000000000002E-2</v>
          </cell>
          <cell r="BB72">
            <v>2.3E-2</v>
          </cell>
          <cell r="BC72">
            <v>12</v>
          </cell>
          <cell r="BD72">
            <v>12</v>
          </cell>
          <cell r="BE72">
            <v>1135</v>
          </cell>
          <cell r="BF72">
            <v>0.747</v>
          </cell>
          <cell r="BG72">
            <v>910</v>
          </cell>
          <cell r="BH72">
            <v>0.51900000000000002</v>
          </cell>
          <cell r="BI72">
            <v>915</v>
          </cell>
          <cell r="BJ72">
            <v>0.48299999999999998</v>
          </cell>
          <cell r="BK72">
            <v>-0.19800000000000001</v>
          </cell>
          <cell r="BL72">
            <v>5.0000000000000001E-3</v>
          </cell>
          <cell r="BM72">
            <v>119900</v>
          </cell>
          <cell r="BN72">
            <v>227400</v>
          </cell>
          <cell r="BO72">
            <v>232300</v>
          </cell>
          <cell r="BP72">
            <v>0.77404777275661718</v>
          </cell>
          <cell r="BQ72">
            <v>0.77876712328767128</v>
          </cell>
          <cell r="BR72">
            <v>0.81423063441990884</v>
          </cell>
          <cell r="BS72" t="str">
            <v>St.Johns</v>
          </cell>
          <cell r="BT72">
            <v>1250</v>
          </cell>
          <cell r="BU72">
            <v>1572</v>
          </cell>
          <cell r="BV72">
            <v>114240.79347800001</v>
          </cell>
          <cell r="BW72">
            <v>205097.60294099999</v>
          </cell>
          <cell r="BX72">
            <v>310060.95035499998</v>
          </cell>
          <cell r="BY72">
            <v>0.79530968489374854</v>
          </cell>
          <cell r="BZ72">
            <v>0.51177266778780728</v>
          </cell>
        </row>
        <row r="73">
          <cell r="A73">
            <v>41051004200</v>
          </cell>
          <cell r="B73" t="str">
            <v>LI_NL</v>
          </cell>
          <cell r="C73" t="str">
            <v>LI_AG</v>
          </cell>
          <cell r="D73" t="str">
            <v>LI</v>
          </cell>
          <cell r="E73" t="str">
            <v>LI</v>
          </cell>
          <cell r="F73" t="str">
            <v>LI</v>
          </cell>
          <cell r="G73">
            <v>0</v>
          </cell>
          <cell r="H73">
            <v>0</v>
          </cell>
          <cell r="I73">
            <v>15929.26</v>
          </cell>
          <cell r="J73">
            <v>0.34399999999999997</v>
          </cell>
          <cell r="K73">
            <v>0.34399999999999997</v>
          </cell>
          <cell r="L73">
            <v>595</v>
          </cell>
          <cell r="M73">
            <v>0.83199999999999996</v>
          </cell>
          <cell r="N73">
            <v>532</v>
          </cell>
          <cell r="O73">
            <v>0.82</v>
          </cell>
          <cell r="P73">
            <v>345</v>
          </cell>
          <cell r="Q73">
            <v>0.73599999999999999</v>
          </cell>
          <cell r="R73">
            <v>-1.2E-2</v>
          </cell>
          <cell r="S73">
            <v>-8.4000000000000005E-2</v>
          </cell>
          <cell r="T73">
            <v>531</v>
          </cell>
          <cell r="U73">
            <v>718</v>
          </cell>
          <cell r="V73">
            <v>872</v>
          </cell>
          <cell r="W73">
            <v>0.26</v>
          </cell>
          <cell r="X73">
            <v>0.214</v>
          </cell>
          <cell r="Y73">
            <v>3042</v>
          </cell>
          <cell r="Z73">
            <v>2979</v>
          </cell>
          <cell r="AA73">
            <v>3302</v>
          </cell>
          <cell r="AB73">
            <v>-2.1000000000000001E-2</v>
          </cell>
          <cell r="AC73">
            <v>0.108</v>
          </cell>
          <cell r="AD73">
            <v>25202</v>
          </cell>
          <cell r="AE73">
            <v>35583</v>
          </cell>
          <cell r="AF73">
            <v>39292</v>
          </cell>
          <cell r="AG73">
            <v>0.41199999999999998</v>
          </cell>
          <cell r="AH73">
            <v>0.104</v>
          </cell>
          <cell r="AI73">
            <v>0.153</v>
          </cell>
          <cell r="AJ73">
            <v>0.40100000000000002</v>
          </cell>
          <cell r="AK73">
            <v>0.47399999999999998</v>
          </cell>
          <cell r="AL73">
            <v>0.248</v>
          </cell>
          <cell r="AM73">
            <v>7.2999999999999995E-2</v>
          </cell>
          <cell r="AN73">
            <v>0.57899999999999996</v>
          </cell>
          <cell r="AO73">
            <v>0.44600000000000001</v>
          </cell>
          <cell r="AP73">
            <v>0.54900000000000004</v>
          </cell>
          <cell r="AQ73">
            <v>-0.13300000000000001</v>
          </cell>
          <cell r="AR73">
            <v>0.10299999999999999</v>
          </cell>
          <cell r="AS73">
            <v>0.26800000000000002</v>
          </cell>
          <cell r="AT73">
            <v>0.23</v>
          </cell>
          <cell r="AU73">
            <v>0.26900000000000002</v>
          </cell>
          <cell r="AV73">
            <v>-3.7999999999999999E-2</v>
          </cell>
          <cell r="AW73">
            <v>3.9E-2</v>
          </cell>
          <cell r="AX73">
            <v>0.67300000000000004</v>
          </cell>
          <cell r="AY73">
            <v>0.59799999999999998</v>
          </cell>
          <cell r="AZ73">
            <v>0.51700000000000002</v>
          </cell>
          <cell r="BA73">
            <v>-7.4999999999999997E-2</v>
          </cell>
          <cell r="BB73">
            <v>-8.1000000000000003E-2</v>
          </cell>
          <cell r="BC73">
            <v>55</v>
          </cell>
          <cell r="BD73">
            <v>72</v>
          </cell>
          <cell r="BE73">
            <v>939</v>
          </cell>
          <cell r="BF73">
            <v>0.81699999999999995</v>
          </cell>
          <cell r="BG73">
            <v>770</v>
          </cell>
          <cell r="BH73">
            <v>0.60199999999999998</v>
          </cell>
          <cell r="BI73">
            <v>760</v>
          </cell>
          <cell r="BJ73">
            <v>0.53100000000000003</v>
          </cell>
          <cell r="BK73">
            <v>-0.18</v>
          </cell>
          <cell r="BL73">
            <v>-1.2999999999999999E-2</v>
          </cell>
          <cell r="BM73">
            <v>116600</v>
          </cell>
          <cell r="BN73">
            <v>221200</v>
          </cell>
          <cell r="BO73">
            <v>210700</v>
          </cell>
          <cell r="BP73">
            <v>0.75274370561652681</v>
          </cell>
          <cell r="BQ73">
            <v>0.75753424657534252</v>
          </cell>
          <cell r="BR73">
            <v>0.73852085524009814</v>
          </cell>
          <cell r="BS73" t="str">
            <v>Cathedral Park</v>
          </cell>
          <cell r="BT73">
            <v>1288</v>
          </cell>
          <cell r="BU73">
            <v>1580</v>
          </cell>
          <cell r="BV73">
            <v>111142.55102</v>
          </cell>
          <cell r="BW73">
            <v>153325.757576</v>
          </cell>
          <cell r="BX73">
            <v>266388.04347799998</v>
          </cell>
          <cell r="BY73">
            <v>0.37954146426249635</v>
          </cell>
          <cell r="BZ73">
            <v>0.73739916690747564</v>
          </cell>
        </row>
        <row r="74">
          <cell r="A74">
            <v>41051004300</v>
          </cell>
          <cell r="B74" t="str">
            <v>MH_UG</v>
          </cell>
          <cell r="C74" t="str">
            <v>MH_NL</v>
          </cell>
          <cell r="D74" t="str">
            <v>MH</v>
          </cell>
          <cell r="E74" t="str">
            <v>MH</v>
          </cell>
          <cell r="F74" t="str">
            <v>MH</v>
          </cell>
          <cell r="G74">
            <v>0</v>
          </cell>
          <cell r="H74">
            <v>0</v>
          </cell>
          <cell r="I74">
            <v>0</v>
          </cell>
          <cell r="J74">
            <v>0.40200000000000002</v>
          </cell>
          <cell r="K74">
            <v>0.47399999999999998</v>
          </cell>
          <cell r="L74">
            <v>24</v>
          </cell>
          <cell r="M74">
            <v>0.72699999999999998</v>
          </cell>
          <cell r="N74">
            <v>20</v>
          </cell>
          <cell r="O74">
            <v>0.51300000000000001</v>
          </cell>
          <cell r="P74">
            <v>53</v>
          </cell>
          <cell r="Q74">
            <v>0.51</v>
          </cell>
          <cell r="R74">
            <v>-0.214</v>
          </cell>
          <cell r="S74">
            <v>-3.0000000000000001E-3</v>
          </cell>
          <cell r="T74">
            <v>756</v>
          </cell>
          <cell r="U74">
            <v>900</v>
          </cell>
          <cell r="V74">
            <v>1404</v>
          </cell>
          <cell r="W74">
            <v>0.16</v>
          </cell>
          <cell r="X74">
            <v>0.56000000000000005</v>
          </cell>
          <cell r="Y74">
            <v>1025</v>
          </cell>
          <cell r="Z74">
            <v>1028</v>
          </cell>
          <cell r="AA74">
            <v>1001</v>
          </cell>
          <cell r="AB74">
            <v>3.0000000000000001E-3</v>
          </cell>
          <cell r="AC74">
            <v>-2.5999999999999999E-2</v>
          </cell>
          <cell r="AD74">
            <v>53162</v>
          </cell>
          <cell r="AE74">
            <v>86571</v>
          </cell>
          <cell r="AF74">
            <v>86500</v>
          </cell>
          <cell r="AG74">
            <v>0.628</v>
          </cell>
          <cell r="AH74">
            <v>-1E-3</v>
          </cell>
          <cell r="AI74">
            <v>0.46200000000000002</v>
          </cell>
          <cell r="AJ74">
            <v>0.46400000000000002</v>
          </cell>
          <cell r="AK74">
            <v>0.54700000000000004</v>
          </cell>
          <cell r="AL74">
            <v>2E-3</v>
          </cell>
          <cell r="AM74">
            <v>8.3000000000000004E-2</v>
          </cell>
          <cell r="AN74">
            <v>0.223</v>
          </cell>
          <cell r="AO74">
            <v>0.18</v>
          </cell>
          <cell r="AP74">
            <v>0.223</v>
          </cell>
          <cell r="AQ74">
            <v>-4.2999999999999997E-2</v>
          </cell>
          <cell r="AR74">
            <v>4.2999999999999997E-2</v>
          </cell>
          <cell r="AS74">
            <v>9.6000000000000002E-2</v>
          </cell>
          <cell r="AT74">
            <v>0.14699999999999999</v>
          </cell>
          <cell r="AU74">
            <v>0.125</v>
          </cell>
          <cell r="AV74">
            <v>5.0999999999999997E-2</v>
          </cell>
          <cell r="AW74">
            <v>-2.1999999999999999E-2</v>
          </cell>
          <cell r="AX74">
            <v>0.314</v>
          </cell>
          <cell r="AY74">
            <v>0.28899999999999998</v>
          </cell>
          <cell r="AZ74">
            <v>0.14399999999999999</v>
          </cell>
          <cell r="BA74">
            <v>-2.5000000000000001E-2</v>
          </cell>
          <cell r="BB74">
            <v>-0.14499999999999999</v>
          </cell>
          <cell r="BC74">
            <v>0</v>
          </cell>
          <cell r="BD74">
            <v>0</v>
          </cell>
          <cell r="BE74">
            <v>78</v>
          </cell>
          <cell r="BF74">
            <v>0.23400000000000001</v>
          </cell>
          <cell r="BG74">
            <v>75</v>
          </cell>
          <cell r="BH74">
            <v>0.224</v>
          </cell>
          <cell r="BI74">
            <v>27</v>
          </cell>
          <cell r="BJ74">
            <v>8.2000000000000003E-2</v>
          </cell>
          <cell r="BK74">
            <v>-3.7999999999999999E-2</v>
          </cell>
          <cell r="BL74">
            <v>-0.64</v>
          </cell>
          <cell r="BM74">
            <v>231900</v>
          </cell>
          <cell r="BN74">
            <v>419000</v>
          </cell>
          <cell r="BO74">
            <v>395000</v>
          </cell>
          <cell r="BP74">
            <v>1.4970948999354423</v>
          </cell>
          <cell r="BQ74">
            <v>1.4349315068493151</v>
          </cell>
          <cell r="BR74">
            <v>1.3845075359270942</v>
          </cell>
          <cell r="BS74" t="str">
            <v>Forest Park - Linnton</v>
          </cell>
          <cell r="BT74">
            <v>1622</v>
          </cell>
          <cell r="BU74">
            <v>2304</v>
          </cell>
          <cell r="BV74">
            <v>328175</v>
          </cell>
          <cell r="BW74">
            <v>373689.58333300002</v>
          </cell>
          <cell r="BX74">
            <v>513803.225806</v>
          </cell>
          <cell r="BY74">
            <v>0.13868997739925351</v>
          </cell>
          <cell r="BZ74">
            <v>0.37494661002670432</v>
          </cell>
        </row>
        <row r="75">
          <cell r="A75">
            <v>41051004500</v>
          </cell>
          <cell r="B75" t="str">
            <v>LI_NL</v>
          </cell>
          <cell r="C75" t="str">
            <v>MH_AtRisk</v>
          </cell>
          <cell r="D75" t="str">
            <v>MH</v>
          </cell>
          <cell r="E75" t="str">
            <v>LI</v>
          </cell>
          <cell r="F75" t="str">
            <v>MH</v>
          </cell>
          <cell r="G75">
            <v>0</v>
          </cell>
          <cell r="H75">
            <v>0</v>
          </cell>
          <cell r="I75">
            <v>25723.01</v>
          </cell>
          <cell r="J75">
            <v>0.52500000000000002</v>
          </cell>
          <cell r="K75">
            <v>0.55800000000000005</v>
          </cell>
          <cell r="L75">
            <v>174</v>
          </cell>
          <cell r="M75">
            <v>0.47499999999999998</v>
          </cell>
          <cell r="N75">
            <v>179</v>
          </cell>
          <cell r="O75">
            <v>0.67300000000000004</v>
          </cell>
          <cell r="P75">
            <v>346</v>
          </cell>
          <cell r="Q75">
            <v>0.66200000000000003</v>
          </cell>
          <cell r="R75">
            <v>0.19800000000000001</v>
          </cell>
          <cell r="S75">
            <v>-1.0999999999999999E-2</v>
          </cell>
          <cell r="T75">
            <v>600</v>
          </cell>
          <cell r="U75">
            <v>718</v>
          </cell>
          <cell r="V75">
            <v>885</v>
          </cell>
          <cell r="W75">
            <v>0.16400000000000001</v>
          </cell>
          <cell r="X75">
            <v>0.23300000000000001</v>
          </cell>
          <cell r="Y75">
            <v>1691</v>
          </cell>
          <cell r="Z75">
            <v>1978</v>
          </cell>
          <cell r="AA75">
            <v>2162</v>
          </cell>
          <cell r="AB75">
            <v>0.17</v>
          </cell>
          <cell r="AC75">
            <v>9.2999999999999999E-2</v>
          </cell>
          <cell r="AD75">
            <v>43289</v>
          </cell>
          <cell r="AE75">
            <v>48616</v>
          </cell>
          <cell r="AF75">
            <v>62383</v>
          </cell>
          <cell r="AG75">
            <v>0.123</v>
          </cell>
          <cell r="AH75">
            <v>0.28299999999999997</v>
          </cell>
          <cell r="AI75">
            <v>0.61099999999999999</v>
          </cell>
          <cell r="AJ75">
            <v>0.64500000000000002</v>
          </cell>
          <cell r="AK75">
            <v>0.58499999999999996</v>
          </cell>
          <cell r="AL75">
            <v>3.4000000000000002E-2</v>
          </cell>
          <cell r="AM75">
            <v>-0.06</v>
          </cell>
          <cell r="AN75">
            <v>0.55500000000000005</v>
          </cell>
          <cell r="AO75">
            <v>0.52500000000000002</v>
          </cell>
          <cell r="AP75">
            <v>0.61399999999999999</v>
          </cell>
          <cell r="AQ75">
            <v>-0.03</v>
          </cell>
          <cell r="AR75">
            <v>8.8999999999999996E-2</v>
          </cell>
          <cell r="AS75">
            <v>9.6000000000000002E-2</v>
          </cell>
          <cell r="AT75">
            <v>0.32100000000000001</v>
          </cell>
          <cell r="AU75">
            <v>0.23200000000000001</v>
          </cell>
          <cell r="AV75">
            <v>0.22500000000000001</v>
          </cell>
          <cell r="AW75">
            <v>-8.8999999999999996E-2</v>
          </cell>
          <cell r="AX75">
            <v>0.40300000000000002</v>
          </cell>
          <cell r="AY75">
            <v>0.52400000000000002</v>
          </cell>
          <cell r="AZ75">
            <v>0.32800000000000001</v>
          </cell>
          <cell r="BA75">
            <v>0.12</v>
          </cell>
          <cell r="BB75">
            <v>-0.19600000000000001</v>
          </cell>
          <cell r="BC75">
            <v>17</v>
          </cell>
          <cell r="BD75">
            <v>243</v>
          </cell>
          <cell r="BE75">
            <v>442</v>
          </cell>
          <cell r="BF75">
            <v>0.54200000000000004</v>
          </cell>
          <cell r="BG75">
            <v>470</v>
          </cell>
          <cell r="BH75">
            <v>0.48699999999999999</v>
          </cell>
          <cell r="BI75">
            <v>410</v>
          </cell>
          <cell r="BJ75">
            <v>0.41199999999999998</v>
          </cell>
          <cell r="BK75">
            <v>6.3E-2</v>
          </cell>
          <cell r="BL75">
            <v>-0.128</v>
          </cell>
          <cell r="BM75">
            <v>326700</v>
          </cell>
          <cell r="BN75">
            <v>599200</v>
          </cell>
          <cell r="BO75">
            <v>589300</v>
          </cell>
          <cell r="BP75">
            <v>2.1091026468689478</v>
          </cell>
          <cell r="BQ75">
            <v>2.0520547945205481</v>
          </cell>
          <cell r="BR75">
            <v>2.0655450403084474</v>
          </cell>
          <cell r="BS75" t="str">
            <v>Northwest</v>
          </cell>
          <cell r="BT75">
            <v>1418</v>
          </cell>
          <cell r="BU75">
            <v>1694</v>
          </cell>
          <cell r="BV75">
            <v>263680.92499999999</v>
          </cell>
          <cell r="BW75">
            <v>410535.60869600001</v>
          </cell>
          <cell r="BX75">
            <v>599004.76</v>
          </cell>
          <cell r="BY75">
            <v>0.55694086971213419</v>
          </cell>
          <cell r="BZ75">
            <v>0.45908113038633064</v>
          </cell>
        </row>
        <row r="76">
          <cell r="A76">
            <v>41051004601</v>
          </cell>
          <cell r="B76" t="str">
            <v>MH_AE</v>
          </cell>
          <cell r="C76" t="str">
            <v>MH_AE</v>
          </cell>
          <cell r="D76" t="str">
            <v>MH</v>
          </cell>
          <cell r="E76" t="str">
            <v>MH</v>
          </cell>
          <cell r="F76" t="str">
            <v>MH</v>
          </cell>
          <cell r="G76">
            <v>1</v>
          </cell>
          <cell r="H76">
            <v>1</v>
          </cell>
          <cell r="I76">
            <v>35957.089999999997</v>
          </cell>
          <cell r="J76">
            <v>0.50800000000000001</v>
          </cell>
          <cell r="K76">
            <v>0.43099999999999999</v>
          </cell>
          <cell r="L76">
            <v>285</v>
          </cell>
          <cell r="M76">
            <v>0.54400000000000004</v>
          </cell>
          <cell r="N76">
            <v>193</v>
          </cell>
          <cell r="O76">
            <v>0.41399999999999998</v>
          </cell>
          <cell r="P76">
            <v>277</v>
          </cell>
          <cell r="Q76">
            <v>0.44400000000000001</v>
          </cell>
          <cell r="R76">
            <v>-0.13</v>
          </cell>
          <cell r="S76">
            <v>0.03</v>
          </cell>
          <cell r="T76">
            <v>796</v>
          </cell>
          <cell r="U76">
            <v>934</v>
          </cell>
          <cell r="V76">
            <v>956</v>
          </cell>
          <cell r="W76">
            <v>0.14799999999999999</v>
          </cell>
          <cell r="X76">
            <v>2.4E-2</v>
          </cell>
          <cell r="Y76">
            <v>2942</v>
          </cell>
          <cell r="Z76">
            <v>3220</v>
          </cell>
          <cell r="AA76">
            <v>3216</v>
          </cell>
          <cell r="AB76">
            <v>9.4E-2</v>
          </cell>
          <cell r="AC76">
            <v>-1E-3</v>
          </cell>
          <cell r="AD76">
            <v>80672</v>
          </cell>
          <cell r="AE76">
            <v>119091</v>
          </cell>
          <cell r="AF76">
            <v>117875</v>
          </cell>
          <cell r="AG76">
            <v>0.47599999999999998</v>
          </cell>
          <cell r="AH76">
            <v>-0.01</v>
          </cell>
          <cell r="AI76">
            <v>0.76800000000000002</v>
          </cell>
          <cell r="AJ76">
            <v>0.78</v>
          </cell>
          <cell r="AK76">
            <v>0.84099999999999997</v>
          </cell>
          <cell r="AL76">
            <v>1.2E-2</v>
          </cell>
          <cell r="AM76">
            <v>6.0999999999999999E-2</v>
          </cell>
          <cell r="AN76">
            <v>0.29299999999999998</v>
          </cell>
          <cell r="AO76">
            <v>0.22700000000000001</v>
          </cell>
          <cell r="AP76">
            <v>0.28499999999999998</v>
          </cell>
          <cell r="AQ76">
            <v>-6.6000000000000003E-2</v>
          </cell>
          <cell r="AR76">
            <v>5.8000000000000003E-2</v>
          </cell>
          <cell r="AS76">
            <v>5.7000000000000002E-2</v>
          </cell>
          <cell r="AT76">
            <v>0.13800000000000001</v>
          </cell>
          <cell r="AU76">
            <v>0.16500000000000001</v>
          </cell>
          <cell r="AV76">
            <v>8.1000000000000003E-2</v>
          </cell>
          <cell r="AW76">
            <v>2.8000000000000001E-2</v>
          </cell>
          <cell r="AX76">
            <v>0.215</v>
          </cell>
          <cell r="AY76">
            <v>0.218</v>
          </cell>
          <cell r="AZ76">
            <v>0.14199999999999999</v>
          </cell>
          <cell r="BA76">
            <v>4.0000000000000001E-3</v>
          </cell>
          <cell r="BB76">
            <v>-7.5999999999999998E-2</v>
          </cell>
          <cell r="BC76">
            <v>0</v>
          </cell>
          <cell r="BD76">
            <v>0</v>
          </cell>
          <cell r="BE76">
            <v>255</v>
          </cell>
          <cell r="BF76">
            <v>0.219</v>
          </cell>
          <cell r="BG76">
            <v>310</v>
          </cell>
          <cell r="BH76">
            <v>0.26400000000000001</v>
          </cell>
          <cell r="BI76">
            <v>235</v>
          </cell>
          <cell r="BJ76">
            <v>0.19600000000000001</v>
          </cell>
          <cell r="BK76">
            <v>0.216</v>
          </cell>
          <cell r="BL76">
            <v>-0.24199999999999999</v>
          </cell>
          <cell r="BM76">
            <v>495600</v>
          </cell>
          <cell r="BN76">
            <v>732000</v>
          </cell>
          <cell r="BO76">
            <v>684700</v>
          </cell>
          <cell r="BP76">
            <v>3.1994835377663007</v>
          </cell>
          <cell r="BQ76">
            <v>2.506849315068493</v>
          </cell>
          <cell r="BR76">
            <v>2.3999298983526112</v>
          </cell>
          <cell r="BS76" t="str">
            <v>Sylvan Highlands</v>
          </cell>
          <cell r="BT76">
            <v>1965</v>
          </cell>
          <cell r="BU76">
            <v>2728</v>
          </cell>
          <cell r="BV76">
            <v>423120.05</v>
          </cell>
          <cell r="BW76">
            <v>594247.95698899997</v>
          </cell>
          <cell r="BX76">
            <v>651007.95275599998</v>
          </cell>
          <cell r="BY76">
            <v>0.40444291635199037</v>
          </cell>
          <cell r="BZ76">
            <v>9.5515676746450617E-2</v>
          </cell>
        </row>
        <row r="77">
          <cell r="A77">
            <v>41051004602</v>
          </cell>
          <cell r="B77" t="str">
            <v>MH_AtRisk</v>
          </cell>
          <cell r="C77" t="str">
            <v>MH_AtRisk</v>
          </cell>
          <cell r="D77" t="str">
            <v>MH</v>
          </cell>
          <cell r="E77" t="str">
            <v>MH</v>
          </cell>
          <cell r="F77" t="str">
            <v>MH</v>
          </cell>
          <cell r="G77">
            <v>1</v>
          </cell>
          <cell r="H77">
            <v>1</v>
          </cell>
          <cell r="I77">
            <v>43800.27</v>
          </cell>
          <cell r="J77">
            <v>0.71299999999999997</v>
          </cell>
          <cell r="K77">
            <v>0.626</v>
          </cell>
          <cell r="L77">
            <v>175</v>
          </cell>
          <cell r="M77">
            <v>0.58499999999999996</v>
          </cell>
          <cell r="N77">
            <v>191</v>
          </cell>
          <cell r="O77">
            <v>0.85699999999999998</v>
          </cell>
          <cell r="P77">
            <v>72</v>
          </cell>
          <cell r="Q77">
            <v>0.439</v>
          </cell>
          <cell r="R77">
            <v>0.27100000000000002</v>
          </cell>
          <cell r="S77">
            <v>-0.41699999999999998</v>
          </cell>
          <cell r="T77">
            <v>830</v>
          </cell>
          <cell r="U77">
            <v>1121</v>
          </cell>
          <cell r="V77">
            <v>1144</v>
          </cell>
          <cell r="W77">
            <v>0.26</v>
          </cell>
          <cell r="X77">
            <v>2.1000000000000001E-2</v>
          </cell>
          <cell r="Y77">
            <v>1877</v>
          </cell>
          <cell r="Z77">
            <v>2019</v>
          </cell>
          <cell r="AA77">
            <v>1942</v>
          </cell>
          <cell r="AB77">
            <v>7.5999999999999998E-2</v>
          </cell>
          <cell r="AC77">
            <v>-3.7999999999999999E-2</v>
          </cell>
          <cell r="AD77">
            <v>92528</v>
          </cell>
          <cell r="AE77">
            <v>128224</v>
          </cell>
          <cell r="AF77">
            <v>132708</v>
          </cell>
          <cell r="AG77">
            <v>0.38600000000000001</v>
          </cell>
          <cell r="AH77">
            <v>3.5000000000000003E-2</v>
          </cell>
          <cell r="AI77">
            <v>0.75800000000000001</v>
          </cell>
          <cell r="AJ77">
            <v>0.76</v>
          </cell>
          <cell r="AK77">
            <v>0.81499999999999995</v>
          </cell>
          <cell r="AL77">
            <v>2E-3</v>
          </cell>
          <cell r="AM77">
            <v>5.5E-2</v>
          </cell>
          <cell r="AN77">
            <v>0.17399999999999999</v>
          </cell>
          <cell r="AO77">
            <v>0.106</v>
          </cell>
          <cell r="AP77">
            <v>0.13500000000000001</v>
          </cell>
          <cell r="AQ77">
            <v>-6.8000000000000005E-2</v>
          </cell>
          <cell r="AR77">
            <v>2.9000000000000001E-2</v>
          </cell>
          <cell r="AS77">
            <v>4.2999999999999997E-2</v>
          </cell>
          <cell r="AT77">
            <v>6.0999999999999999E-2</v>
          </cell>
          <cell r="AU77">
            <v>0.11700000000000001</v>
          </cell>
          <cell r="AV77">
            <v>1.7999999999999999E-2</v>
          </cell>
          <cell r="AW77">
            <v>5.6000000000000001E-2</v>
          </cell>
          <cell r="AX77">
            <v>0.157</v>
          </cell>
          <cell r="AY77">
            <v>0.26300000000000001</v>
          </cell>
          <cell r="AZ77">
            <v>0.16700000000000001</v>
          </cell>
          <cell r="BA77">
            <v>0.106</v>
          </cell>
          <cell r="BB77">
            <v>-9.6000000000000002E-2</v>
          </cell>
          <cell r="BC77">
            <v>0</v>
          </cell>
          <cell r="BD77">
            <v>134</v>
          </cell>
          <cell r="BE77">
            <v>82</v>
          </cell>
          <cell r="BF77">
            <v>0.123</v>
          </cell>
          <cell r="BG77">
            <v>95</v>
          </cell>
          <cell r="BH77">
            <v>0.17599999999999999</v>
          </cell>
          <cell r="BI77">
            <v>89</v>
          </cell>
          <cell r="BJ77">
            <v>0.14699999999999999</v>
          </cell>
          <cell r="BK77">
            <v>0.159</v>
          </cell>
          <cell r="BL77">
            <v>-6.3E-2</v>
          </cell>
          <cell r="BM77">
            <v>484600</v>
          </cell>
          <cell r="BN77">
            <v>810800</v>
          </cell>
          <cell r="BO77">
            <v>713800</v>
          </cell>
          <cell r="BP77">
            <v>3.1284699806326661</v>
          </cell>
          <cell r="BQ77">
            <v>2.7767123287671232</v>
          </cell>
          <cell r="BR77">
            <v>2.5019277953031898</v>
          </cell>
          <cell r="BS77" t="str">
            <v>Southwest Hills</v>
          </cell>
          <cell r="BT77">
            <v>2483</v>
          </cell>
          <cell r="BU77">
            <v>3531</v>
          </cell>
          <cell r="BV77">
            <v>544487.25490199996</v>
          </cell>
          <cell r="BW77">
            <v>717247.5</v>
          </cell>
          <cell r="BX77">
            <v>977020.29411799996</v>
          </cell>
          <cell r="BY77">
            <v>0.31728978693742693</v>
          </cell>
          <cell r="BZ77">
            <v>0.36218013184849018</v>
          </cell>
        </row>
        <row r="78">
          <cell r="A78">
            <v>41051004700</v>
          </cell>
          <cell r="B78" t="str">
            <v>MH_AtRisk</v>
          </cell>
          <cell r="C78" t="str">
            <v>MH_AtRisk</v>
          </cell>
          <cell r="D78" t="str">
            <v>MH</v>
          </cell>
          <cell r="E78" t="str">
            <v>MH</v>
          </cell>
          <cell r="F78" t="str">
            <v>MH</v>
          </cell>
          <cell r="G78">
            <v>1</v>
          </cell>
          <cell r="H78">
            <v>1</v>
          </cell>
          <cell r="I78">
            <v>78164.009999999995</v>
          </cell>
          <cell r="J78">
            <v>0.71</v>
          </cell>
          <cell r="K78">
            <v>0.71699999999999997</v>
          </cell>
          <cell r="L78">
            <v>848</v>
          </cell>
          <cell r="M78">
            <v>0.83499999999999996</v>
          </cell>
          <cell r="N78">
            <v>1067</v>
          </cell>
          <cell r="O78">
            <v>0.85799999999999998</v>
          </cell>
          <cell r="P78">
            <v>1797</v>
          </cell>
          <cell r="Q78">
            <v>0.84</v>
          </cell>
          <cell r="R78">
            <v>2.4E-2</v>
          </cell>
          <cell r="S78">
            <v>-1.7999999999999999E-2</v>
          </cell>
          <cell r="T78">
            <v>622</v>
          </cell>
          <cell r="U78">
            <v>801</v>
          </cell>
          <cell r="V78">
            <v>1043</v>
          </cell>
          <cell r="W78">
            <v>0.223</v>
          </cell>
          <cell r="X78">
            <v>0.30199999999999999</v>
          </cell>
          <cell r="Y78">
            <v>3828</v>
          </cell>
          <cell r="Z78">
            <v>3727</v>
          </cell>
          <cell r="AA78">
            <v>4891</v>
          </cell>
          <cell r="AB78">
            <v>-2.5999999999999999E-2</v>
          </cell>
          <cell r="AC78">
            <v>0.312</v>
          </cell>
          <cell r="AD78">
            <v>39846</v>
          </cell>
          <cell r="AE78">
            <v>44916</v>
          </cell>
          <cell r="AF78">
            <v>69083</v>
          </cell>
          <cell r="AG78">
            <v>0.127</v>
          </cell>
          <cell r="AH78">
            <v>0.53800000000000003</v>
          </cell>
          <cell r="AI78">
            <v>0.67700000000000005</v>
          </cell>
          <cell r="AJ78">
            <v>0.74199999999999999</v>
          </cell>
          <cell r="AK78">
            <v>0.75700000000000001</v>
          </cell>
          <cell r="AL78">
            <v>6.5000000000000002E-2</v>
          </cell>
          <cell r="AM78">
            <v>1.4999999999999999E-2</v>
          </cell>
          <cell r="AN78">
            <v>0.78</v>
          </cell>
          <cell r="AO78">
            <v>0.72399999999999998</v>
          </cell>
          <cell r="AP78">
            <v>0.71899999999999997</v>
          </cell>
          <cell r="AQ78">
            <v>-5.6000000000000001E-2</v>
          </cell>
          <cell r="AR78">
            <v>-5.0000000000000001E-3</v>
          </cell>
          <cell r="AS78">
            <v>9.0999999999999998E-2</v>
          </cell>
          <cell r="AT78">
            <v>0.11700000000000001</v>
          </cell>
          <cell r="AU78">
            <v>0.20399999999999999</v>
          </cell>
          <cell r="AV78">
            <v>2.5999999999999999E-2</v>
          </cell>
          <cell r="AW78">
            <v>8.6999999999999994E-2</v>
          </cell>
          <cell r="AX78">
            <v>0.441</v>
          </cell>
          <cell r="AY78">
            <v>0.44700000000000001</v>
          </cell>
          <cell r="AZ78">
            <v>0.35399999999999998</v>
          </cell>
          <cell r="BA78">
            <v>6.0000000000000001E-3</v>
          </cell>
          <cell r="BB78">
            <v>-9.2999999999999999E-2</v>
          </cell>
          <cell r="BC78">
            <v>16</v>
          </cell>
          <cell r="BD78">
            <v>0</v>
          </cell>
          <cell r="BE78">
            <v>1549</v>
          </cell>
          <cell r="BF78">
            <v>0.70599999999999996</v>
          </cell>
          <cell r="BG78">
            <v>1350</v>
          </cell>
          <cell r="BH78">
            <v>0.6</v>
          </cell>
          <cell r="BI78">
            <v>870</v>
          </cell>
          <cell r="BJ78">
            <v>0.38200000000000001</v>
          </cell>
          <cell r="BK78">
            <v>-0.128</v>
          </cell>
          <cell r="BL78">
            <v>-0.35599999999999998</v>
          </cell>
          <cell r="BM78">
            <v>333400</v>
          </cell>
          <cell r="BN78">
            <v>567700</v>
          </cell>
          <cell r="BO78">
            <v>563200</v>
          </cell>
          <cell r="BP78">
            <v>2.1523563589412524</v>
          </cell>
          <cell r="BQ78">
            <v>1.9441780821917809</v>
          </cell>
          <cell r="BR78">
            <v>1.974062390466176</v>
          </cell>
          <cell r="BS78" t="str">
            <v>Northwest</v>
          </cell>
          <cell r="BT78">
            <v>1418</v>
          </cell>
          <cell r="BU78">
            <v>1694</v>
          </cell>
          <cell r="BV78">
            <v>294121.85185199999</v>
          </cell>
          <cell r="BW78">
            <v>439107.83606599999</v>
          </cell>
          <cell r="BX78">
            <v>573433.80769199994</v>
          </cell>
          <cell r="BY78">
            <v>0.49294529903529882</v>
          </cell>
          <cell r="BZ78">
            <v>0.30590656916860426</v>
          </cell>
        </row>
        <row r="79">
          <cell r="A79">
            <v>41051004800</v>
          </cell>
          <cell r="B79" t="str">
            <v>LI_AtRisk</v>
          </cell>
          <cell r="C79" t="str">
            <v>LI_AtRisk</v>
          </cell>
          <cell r="D79" t="str">
            <v>LI</v>
          </cell>
          <cell r="E79" t="str">
            <v>LI</v>
          </cell>
          <cell r="F79" t="str">
            <v>LI</v>
          </cell>
          <cell r="G79">
            <v>1</v>
          </cell>
          <cell r="H79">
            <v>1</v>
          </cell>
          <cell r="I79">
            <v>111032.92</v>
          </cell>
          <cell r="J79">
            <v>0.72399999999999998</v>
          </cell>
          <cell r="K79">
            <v>0.66600000000000004</v>
          </cell>
          <cell r="L79">
            <v>644</v>
          </cell>
          <cell r="M79">
            <v>0.71599999999999997</v>
          </cell>
          <cell r="N79">
            <v>800</v>
          </cell>
          <cell r="O79">
            <v>0.69899999999999995</v>
          </cell>
          <cell r="P79">
            <v>636</v>
          </cell>
          <cell r="Q79">
            <v>0.622</v>
          </cell>
          <cell r="R79">
            <v>-1.7000000000000001E-2</v>
          </cell>
          <cell r="S79">
            <v>-7.6999999999999999E-2</v>
          </cell>
          <cell r="T79">
            <v>554</v>
          </cell>
          <cell r="U79">
            <v>781</v>
          </cell>
          <cell r="V79">
            <v>920</v>
          </cell>
          <cell r="W79">
            <v>0.29099999999999998</v>
          </cell>
          <cell r="X79">
            <v>0.17799999999999999</v>
          </cell>
          <cell r="Y79">
            <v>2708</v>
          </cell>
          <cell r="Z79">
            <v>2757</v>
          </cell>
          <cell r="AA79">
            <v>3192</v>
          </cell>
          <cell r="AB79">
            <v>1.7999999999999999E-2</v>
          </cell>
          <cell r="AC79">
            <v>0.158</v>
          </cell>
          <cell r="AD79">
            <v>25618</v>
          </cell>
          <cell r="AE79">
            <v>34583</v>
          </cell>
          <cell r="AF79">
            <v>35211</v>
          </cell>
          <cell r="AG79">
            <v>0.35</v>
          </cell>
          <cell r="AH79">
            <v>1.7999999999999999E-2</v>
          </cell>
          <cell r="AI79">
            <v>0.52900000000000003</v>
          </cell>
          <cell r="AJ79">
            <v>0.64</v>
          </cell>
          <cell r="AK79">
            <v>0.72</v>
          </cell>
          <cell r="AL79">
            <v>0.111</v>
          </cell>
          <cell r="AM79">
            <v>0.08</v>
          </cell>
          <cell r="AN79">
            <v>0.90200000000000002</v>
          </cell>
          <cell r="AO79">
            <v>0.85299999999999998</v>
          </cell>
          <cell r="AP79">
            <v>0.81100000000000005</v>
          </cell>
          <cell r="AQ79">
            <v>-4.9000000000000002E-2</v>
          </cell>
          <cell r="AR79">
            <v>-4.2000000000000003E-2</v>
          </cell>
          <cell r="AS79">
            <v>0.13</v>
          </cell>
          <cell r="AT79">
            <v>0.189</v>
          </cell>
          <cell r="AU79">
            <v>0.216</v>
          </cell>
          <cell r="AV79">
            <v>0.06</v>
          </cell>
          <cell r="AW79">
            <v>2.7E-2</v>
          </cell>
          <cell r="AX79">
            <v>0.625</v>
          </cell>
          <cell r="AY79">
            <v>0.53500000000000003</v>
          </cell>
          <cell r="AZ79">
            <v>0.54100000000000004</v>
          </cell>
          <cell r="BA79">
            <v>-0.09</v>
          </cell>
          <cell r="BB79">
            <v>5.0000000000000001E-3</v>
          </cell>
          <cell r="BC79">
            <v>0</v>
          </cell>
          <cell r="BD79">
            <v>92</v>
          </cell>
          <cell r="BE79">
            <v>1683</v>
          </cell>
          <cell r="BF79">
            <v>0.84799999999999998</v>
          </cell>
          <cell r="BG79">
            <v>1510</v>
          </cell>
          <cell r="BH79">
            <v>0.77400000000000002</v>
          </cell>
          <cell r="BI79">
            <v>1160</v>
          </cell>
          <cell r="BJ79">
            <v>0.58099999999999996</v>
          </cell>
          <cell r="BK79">
            <v>-0.10299999999999999</v>
          </cell>
          <cell r="BL79">
            <v>-0.23200000000000001</v>
          </cell>
          <cell r="BM79">
            <v>289100</v>
          </cell>
          <cell r="BN79">
            <v>343300</v>
          </cell>
          <cell r="BO79">
            <v>322800</v>
          </cell>
          <cell r="BP79">
            <v>1.8663653970303422</v>
          </cell>
          <cell r="BQ79">
            <v>1.1756849315068494</v>
          </cell>
          <cell r="BR79">
            <v>1.1314405888538381</v>
          </cell>
          <cell r="BS79" t="str">
            <v>Northwest</v>
          </cell>
          <cell r="BT79">
            <v>1418</v>
          </cell>
          <cell r="BU79">
            <v>1694</v>
          </cell>
          <cell r="BV79">
            <v>200789.95</v>
          </cell>
          <cell r="BW79">
            <v>288548.07692299999</v>
          </cell>
          <cell r="BX79">
            <v>338899.94</v>
          </cell>
          <cell r="BY79">
            <v>0.43706433973911529</v>
          </cell>
          <cell r="BZ79">
            <v>0.17450077510111625</v>
          </cell>
        </row>
        <row r="80">
          <cell r="A80">
            <v>41051004900</v>
          </cell>
          <cell r="B80" t="str">
            <v>LI_AtRisk</v>
          </cell>
          <cell r="C80" t="str">
            <v>LI_AtRisk</v>
          </cell>
          <cell r="D80" t="str">
            <v>LI</v>
          </cell>
          <cell r="E80" t="str">
            <v>LI</v>
          </cell>
          <cell r="F80" t="str">
            <v>LI</v>
          </cell>
          <cell r="G80">
            <v>1</v>
          </cell>
          <cell r="H80">
            <v>1</v>
          </cell>
          <cell r="I80">
            <v>102212.16</v>
          </cell>
          <cell r="J80">
            <v>0.65400000000000003</v>
          </cell>
          <cell r="K80">
            <v>0.59899999999999998</v>
          </cell>
          <cell r="L80">
            <v>918</v>
          </cell>
          <cell r="M80">
            <v>0.76800000000000002</v>
          </cell>
          <cell r="N80">
            <v>868</v>
          </cell>
          <cell r="O80">
            <v>0.72399999999999998</v>
          </cell>
          <cell r="P80">
            <v>721</v>
          </cell>
          <cell r="Q80">
            <v>0.73299999999999998</v>
          </cell>
          <cell r="R80">
            <v>-4.3999999999999997E-2</v>
          </cell>
          <cell r="S80">
            <v>0.01</v>
          </cell>
          <cell r="T80">
            <v>505</v>
          </cell>
          <cell r="U80">
            <v>691</v>
          </cell>
          <cell r="V80">
            <v>841</v>
          </cell>
          <cell r="W80">
            <v>0.26900000000000002</v>
          </cell>
          <cell r="X80">
            <v>0.217</v>
          </cell>
          <cell r="Y80">
            <v>3052</v>
          </cell>
          <cell r="Z80">
            <v>3273</v>
          </cell>
          <cell r="AA80">
            <v>3293</v>
          </cell>
          <cell r="AB80">
            <v>7.1999999999999995E-2</v>
          </cell>
          <cell r="AC80">
            <v>6.0000000000000001E-3</v>
          </cell>
          <cell r="AD80">
            <v>21928</v>
          </cell>
          <cell r="AE80">
            <v>27284</v>
          </cell>
          <cell r="AF80">
            <v>26466</v>
          </cell>
          <cell r="AG80">
            <v>0.24399999999999999</v>
          </cell>
          <cell r="AH80">
            <v>-0.03</v>
          </cell>
          <cell r="AI80">
            <v>0.44700000000000001</v>
          </cell>
          <cell r="AJ80">
            <v>0.63500000000000001</v>
          </cell>
          <cell r="AK80">
            <v>0.60599999999999998</v>
          </cell>
          <cell r="AL80">
            <v>0.188</v>
          </cell>
          <cell r="AM80">
            <v>-2.9000000000000001E-2</v>
          </cell>
          <cell r="AN80">
            <v>0.95599999999999996</v>
          </cell>
          <cell r="AO80">
            <v>0.85</v>
          </cell>
          <cell r="AP80">
            <v>0.89100000000000001</v>
          </cell>
          <cell r="AQ80">
            <v>-0.106</v>
          </cell>
          <cell r="AR80">
            <v>4.1000000000000002E-2</v>
          </cell>
          <cell r="AS80">
            <v>0.13600000000000001</v>
          </cell>
          <cell r="AT80">
            <v>0.17599999999999999</v>
          </cell>
          <cell r="AU80">
            <v>0.27500000000000002</v>
          </cell>
          <cell r="AV80">
            <v>3.9E-2</v>
          </cell>
          <cell r="AW80">
            <v>9.9000000000000005E-2</v>
          </cell>
          <cell r="AX80">
            <v>0.70399999999999996</v>
          </cell>
          <cell r="AY80">
            <v>0.66200000000000003</v>
          </cell>
          <cell r="AZ80">
            <v>0.622</v>
          </cell>
          <cell r="BA80">
            <v>-4.2999999999999997E-2</v>
          </cell>
          <cell r="BB80">
            <v>-3.9E-2</v>
          </cell>
          <cell r="BC80">
            <v>103</v>
          </cell>
          <cell r="BD80">
            <v>135</v>
          </cell>
          <cell r="BE80">
            <v>1969</v>
          </cell>
          <cell r="BF80">
            <v>0.91600000000000004</v>
          </cell>
          <cell r="BG80">
            <v>1820</v>
          </cell>
          <cell r="BH80">
            <v>0.8</v>
          </cell>
          <cell r="BI80">
            <v>1665</v>
          </cell>
          <cell r="BJ80">
            <v>0.69699999999999995</v>
          </cell>
          <cell r="BK80">
            <v>-7.5999999999999998E-2</v>
          </cell>
          <cell r="BL80">
            <v>-8.5000000000000006E-2</v>
          </cell>
          <cell r="BM80">
            <v>300000</v>
          </cell>
          <cell r="BN80">
            <v>550900</v>
          </cell>
          <cell r="BO80">
            <v>350600</v>
          </cell>
          <cell r="BP80">
            <v>1.9367333763718528</v>
          </cell>
          <cell r="BQ80">
            <v>1.8866438356164383</v>
          </cell>
          <cell r="BR80">
            <v>1.22888187872415</v>
          </cell>
          <cell r="BS80" t="str">
            <v>Northwest</v>
          </cell>
          <cell r="BT80">
            <v>1418</v>
          </cell>
          <cell r="BU80">
            <v>1694</v>
          </cell>
          <cell r="BV80">
            <v>225747.05882400001</v>
          </cell>
          <cell r="BW80">
            <v>316825.86206900002</v>
          </cell>
          <cell r="BX80">
            <v>420549.95833300002</v>
          </cell>
          <cell r="BY80">
            <v>0.40345510466210821</v>
          </cell>
          <cell r="BZ80">
            <v>0.3273851938305794</v>
          </cell>
        </row>
        <row r="81">
          <cell r="A81">
            <v>41051005000</v>
          </cell>
          <cell r="B81" t="str">
            <v>MH_AtRisk</v>
          </cell>
          <cell r="C81" t="str">
            <v>MH_AtRisk</v>
          </cell>
          <cell r="D81" t="str">
            <v>LI</v>
          </cell>
          <cell r="E81" t="str">
            <v>MH</v>
          </cell>
          <cell r="F81" t="str">
            <v>MH</v>
          </cell>
          <cell r="G81">
            <v>1</v>
          </cell>
          <cell r="H81">
            <v>1</v>
          </cell>
          <cell r="I81">
            <v>32894.36</v>
          </cell>
          <cell r="J81">
            <v>0.58299999999999996</v>
          </cell>
          <cell r="K81">
            <v>0.437</v>
          </cell>
          <cell r="L81">
            <v>375</v>
          </cell>
          <cell r="M81">
            <v>0.67300000000000004</v>
          </cell>
          <cell r="N81">
            <v>466</v>
          </cell>
          <cell r="O81">
            <v>0.77800000000000002</v>
          </cell>
          <cell r="P81">
            <v>577</v>
          </cell>
          <cell r="Q81">
            <v>0.498</v>
          </cell>
          <cell r="R81">
            <v>0.105</v>
          </cell>
          <cell r="S81">
            <v>-0.28000000000000003</v>
          </cell>
          <cell r="T81">
            <v>559</v>
          </cell>
          <cell r="U81">
            <v>1260</v>
          </cell>
          <cell r="V81">
            <v>1580</v>
          </cell>
          <cell r="W81">
            <v>0.55600000000000005</v>
          </cell>
          <cell r="X81">
            <v>0.254</v>
          </cell>
          <cell r="Y81">
            <v>660</v>
          </cell>
          <cell r="Z81">
            <v>1822</v>
          </cell>
          <cell r="AA81">
            <v>2747</v>
          </cell>
          <cell r="AB81">
            <v>1.7609999999999999</v>
          </cell>
          <cell r="AC81">
            <v>0.50800000000000001</v>
          </cell>
          <cell r="AD81">
            <v>27000</v>
          </cell>
          <cell r="AE81">
            <v>79375</v>
          </cell>
          <cell r="AF81">
            <v>85259</v>
          </cell>
          <cell r="AG81">
            <v>1.94</v>
          </cell>
          <cell r="AH81">
            <v>7.3999999999999996E-2</v>
          </cell>
          <cell r="AI81">
            <v>0.66700000000000004</v>
          </cell>
          <cell r="AJ81">
            <v>0.65300000000000002</v>
          </cell>
          <cell r="AK81">
            <v>0.74399999999999999</v>
          </cell>
          <cell r="AL81">
            <v>-1.4E-2</v>
          </cell>
          <cell r="AM81">
            <v>9.0999999999999998E-2</v>
          </cell>
          <cell r="AN81">
            <v>0.77800000000000002</v>
          </cell>
          <cell r="AO81">
            <v>0.58399999999999996</v>
          </cell>
          <cell r="AP81">
            <v>0.67900000000000005</v>
          </cell>
          <cell r="AQ81">
            <v>-0.19400000000000001</v>
          </cell>
          <cell r="AR81">
            <v>9.5000000000000001E-2</v>
          </cell>
          <cell r="AS81">
            <v>0.12</v>
          </cell>
          <cell r="AT81">
            <v>0.108</v>
          </cell>
          <cell r="AU81">
            <v>0.127</v>
          </cell>
          <cell r="AV81">
            <v>-1.2E-2</v>
          </cell>
          <cell r="AW81">
            <v>1.9E-2</v>
          </cell>
          <cell r="AX81">
            <v>0.60599999999999998</v>
          </cell>
          <cell r="AY81">
            <v>0.28199999999999997</v>
          </cell>
          <cell r="AZ81">
            <v>0.23799999999999999</v>
          </cell>
          <cell r="BA81">
            <v>-0.32400000000000001</v>
          </cell>
          <cell r="BB81">
            <v>-4.3999999999999997E-2</v>
          </cell>
          <cell r="BC81">
            <v>874</v>
          </cell>
          <cell r="BD81">
            <v>104</v>
          </cell>
          <cell r="BE81">
            <v>307</v>
          </cell>
          <cell r="BF81">
            <v>0.64600000000000002</v>
          </cell>
          <cell r="BG81">
            <v>310</v>
          </cell>
          <cell r="BH81">
            <v>0.32800000000000001</v>
          </cell>
          <cell r="BI81">
            <v>285</v>
          </cell>
          <cell r="BJ81">
            <v>0.19500000000000001</v>
          </cell>
          <cell r="BK81">
            <v>0.01</v>
          </cell>
          <cell r="BL81">
            <v>-8.1000000000000003E-2</v>
          </cell>
          <cell r="BM81">
            <v>350000</v>
          </cell>
          <cell r="BN81">
            <v>383000</v>
          </cell>
          <cell r="BO81">
            <v>295200</v>
          </cell>
          <cell r="BP81">
            <v>2.2595222724338284</v>
          </cell>
          <cell r="BQ81">
            <v>1.3116438356164384</v>
          </cell>
          <cell r="BR81">
            <v>1.0347003154574133</v>
          </cell>
          <cell r="BS81" t="str">
            <v>Northwest</v>
          </cell>
          <cell r="BT81">
            <v>1418</v>
          </cell>
          <cell r="BU81">
            <v>1694</v>
          </cell>
          <cell r="BV81">
            <v>237590.90909100001</v>
          </cell>
          <cell r="BW81">
            <v>321504.78723399999</v>
          </cell>
          <cell r="BX81">
            <v>465749.52336400002</v>
          </cell>
          <cell r="BY81">
            <v>0.35318640121394551</v>
          </cell>
          <cell r="BZ81">
            <v>0.44865501808224945</v>
          </cell>
        </row>
        <row r="82">
          <cell r="A82">
            <v>41051005100</v>
          </cell>
          <cell r="B82" t="str">
            <v>LI_AG</v>
          </cell>
          <cell r="C82" t="str">
            <v>LI_NL</v>
          </cell>
          <cell r="D82" t="str">
            <v>LI</v>
          </cell>
          <cell r="E82" t="str">
            <v>LI</v>
          </cell>
          <cell r="F82" t="str">
            <v>LI</v>
          </cell>
          <cell r="G82">
            <v>1</v>
          </cell>
          <cell r="H82">
            <v>1</v>
          </cell>
          <cell r="I82">
            <v>129811.33</v>
          </cell>
          <cell r="J82">
            <v>0.127</v>
          </cell>
          <cell r="K82">
            <v>0.16400000000000001</v>
          </cell>
          <cell r="L82">
            <v>1241</v>
          </cell>
          <cell r="M82">
            <v>0.64</v>
          </cell>
          <cell r="N82">
            <v>1556</v>
          </cell>
          <cell r="O82">
            <v>0.62</v>
          </cell>
          <cell r="P82">
            <v>1881</v>
          </cell>
          <cell r="Q82">
            <v>0.63500000000000001</v>
          </cell>
          <cell r="R82">
            <v>-0.02</v>
          </cell>
          <cell r="S82">
            <v>1.6E-2</v>
          </cell>
          <cell r="T82">
            <v>502</v>
          </cell>
          <cell r="U82">
            <v>846</v>
          </cell>
          <cell r="V82">
            <v>1099</v>
          </cell>
          <cell r="W82">
            <v>0.40699999999999997</v>
          </cell>
          <cell r="X82">
            <v>0.29899999999999999</v>
          </cell>
          <cell r="Y82">
            <v>3642</v>
          </cell>
          <cell r="Z82">
            <v>6042</v>
          </cell>
          <cell r="AA82">
            <v>7610</v>
          </cell>
          <cell r="AB82">
            <v>0.65900000000000003</v>
          </cell>
          <cell r="AC82">
            <v>0.26</v>
          </cell>
          <cell r="AD82">
            <v>20528</v>
          </cell>
          <cell r="AE82">
            <v>31734</v>
          </cell>
          <cell r="AF82">
            <v>50500</v>
          </cell>
          <cell r="AG82">
            <v>0.54600000000000004</v>
          </cell>
          <cell r="AH82">
            <v>0.59099999999999997</v>
          </cell>
          <cell r="AI82">
            <v>0.28599999999999998</v>
          </cell>
          <cell r="AJ82">
            <v>0.53700000000000003</v>
          </cell>
          <cell r="AK82">
            <v>0.61699999999999999</v>
          </cell>
          <cell r="AL82">
            <v>0.251</v>
          </cell>
          <cell r="AM82">
            <v>0.08</v>
          </cell>
          <cell r="AN82">
            <v>0.84</v>
          </cell>
          <cell r="AO82">
            <v>0.76800000000000002</v>
          </cell>
          <cell r="AP82">
            <v>0.69899999999999995</v>
          </cell>
          <cell r="AQ82">
            <v>-7.1999999999999995E-2</v>
          </cell>
          <cell r="AR82">
            <v>-6.9000000000000006E-2</v>
          </cell>
          <cell r="AS82">
            <v>0.20399999999999999</v>
          </cell>
          <cell r="AT82">
            <v>0.20399999999999999</v>
          </cell>
          <cell r="AU82">
            <v>0.13700000000000001</v>
          </cell>
          <cell r="AV82">
            <v>-1E-3</v>
          </cell>
          <cell r="AW82">
            <v>-6.6000000000000003E-2</v>
          </cell>
          <cell r="AX82">
            <v>0.64</v>
          </cell>
          <cell r="AY82">
            <v>0.54700000000000004</v>
          </cell>
          <cell r="AZ82">
            <v>0.48799999999999999</v>
          </cell>
          <cell r="BA82">
            <v>-9.2999999999999999E-2</v>
          </cell>
          <cell r="BB82">
            <v>-5.8999999999999997E-2</v>
          </cell>
          <cell r="BC82">
            <v>915</v>
          </cell>
          <cell r="BD82">
            <v>0</v>
          </cell>
          <cell r="BE82">
            <v>1311</v>
          </cell>
          <cell r="BF82">
            <v>0.71299999999999997</v>
          </cell>
          <cell r="BG82">
            <v>1465</v>
          </cell>
          <cell r="BH82">
            <v>0.41699999999999998</v>
          </cell>
          <cell r="BI82">
            <v>1535</v>
          </cell>
          <cell r="BJ82">
            <v>0.32100000000000001</v>
          </cell>
          <cell r="BK82">
            <v>0.11700000000000001</v>
          </cell>
          <cell r="BL82">
            <v>4.8000000000000001E-2</v>
          </cell>
          <cell r="BM82">
            <v>555000</v>
          </cell>
          <cell r="BN82">
            <v>422600</v>
          </cell>
          <cell r="BO82">
            <v>405200</v>
          </cell>
          <cell r="BP82">
            <v>3.5829567462879277</v>
          </cell>
          <cell r="BQ82">
            <v>1.4472602739726028</v>
          </cell>
          <cell r="BR82">
            <v>1.4202593760953381</v>
          </cell>
          <cell r="BS82" t="str">
            <v>Old Town-Chinatown</v>
          </cell>
          <cell r="BT82">
            <v>1375</v>
          </cell>
          <cell r="BU82">
            <v>1596</v>
          </cell>
          <cell r="BV82">
            <v>294861.65853700001</v>
          </cell>
          <cell r="BW82">
            <v>451718.85625000001</v>
          </cell>
          <cell r="BX82">
            <v>512936.34181800002</v>
          </cell>
          <cell r="BY82">
            <v>0.53196878322963492</v>
          </cell>
          <cell r="BZ82">
            <v>0.13552120909054924</v>
          </cell>
        </row>
        <row r="83">
          <cell r="A83">
            <v>41051005200</v>
          </cell>
          <cell r="B83" t="str">
            <v>LI_AtRisk</v>
          </cell>
          <cell r="C83" t="str">
            <v>LI_AtRisk</v>
          </cell>
          <cell r="D83" t="str">
            <v>LI</v>
          </cell>
          <cell r="E83" t="str">
            <v>LI</v>
          </cell>
          <cell r="F83" t="str">
            <v>LI</v>
          </cell>
          <cell r="G83">
            <v>1</v>
          </cell>
          <cell r="H83">
            <v>1</v>
          </cell>
          <cell r="I83">
            <v>169384.5</v>
          </cell>
          <cell r="J83">
            <v>0.49299999999999999</v>
          </cell>
          <cell r="K83">
            <v>0.40500000000000003</v>
          </cell>
          <cell r="L83">
            <v>1046</v>
          </cell>
          <cell r="M83">
            <v>0.84599999999999997</v>
          </cell>
          <cell r="N83">
            <v>1138</v>
          </cell>
          <cell r="O83">
            <v>0.77200000000000002</v>
          </cell>
          <cell r="P83">
            <v>1033</v>
          </cell>
          <cell r="Q83">
            <v>0.67</v>
          </cell>
          <cell r="R83">
            <v>-7.3999999999999996E-2</v>
          </cell>
          <cell r="S83">
            <v>-0.10199999999999999</v>
          </cell>
          <cell r="T83">
            <v>545</v>
          </cell>
          <cell r="U83">
            <v>756</v>
          </cell>
          <cell r="V83">
            <v>947</v>
          </cell>
          <cell r="W83">
            <v>0.27900000000000003</v>
          </cell>
          <cell r="X83">
            <v>0.253</v>
          </cell>
          <cell r="Y83">
            <v>3878</v>
          </cell>
          <cell r="Z83">
            <v>4064</v>
          </cell>
          <cell r="AA83">
            <v>4477</v>
          </cell>
          <cell r="AB83">
            <v>4.8000000000000001E-2</v>
          </cell>
          <cell r="AC83">
            <v>0.10199999999999999</v>
          </cell>
          <cell r="AD83">
            <v>21683</v>
          </cell>
          <cell r="AE83">
            <v>26089</v>
          </cell>
          <cell r="AF83">
            <v>36701</v>
          </cell>
          <cell r="AG83">
            <v>0.20300000000000001</v>
          </cell>
          <cell r="AH83">
            <v>0.40699999999999997</v>
          </cell>
          <cell r="AI83">
            <v>0.39300000000000002</v>
          </cell>
          <cell r="AJ83">
            <v>0.52300000000000002</v>
          </cell>
          <cell r="AK83">
            <v>0.59899999999999998</v>
          </cell>
          <cell r="AL83">
            <v>0.13</v>
          </cell>
          <cell r="AM83">
            <v>7.5999999999999998E-2</v>
          </cell>
          <cell r="AN83">
            <v>0.94099999999999995</v>
          </cell>
          <cell r="AO83">
            <v>0.92</v>
          </cell>
          <cell r="AP83">
            <v>0.88200000000000001</v>
          </cell>
          <cell r="AQ83">
            <v>-2.1000000000000001E-2</v>
          </cell>
          <cell r="AR83">
            <v>-3.7999999999999999E-2</v>
          </cell>
          <cell r="AS83">
            <v>0.154</v>
          </cell>
          <cell r="AT83">
            <v>0.2</v>
          </cell>
          <cell r="AU83">
            <v>0.24099999999999999</v>
          </cell>
          <cell r="AV83">
            <v>4.5999999999999999E-2</v>
          </cell>
          <cell r="AW83">
            <v>4.1000000000000002E-2</v>
          </cell>
          <cell r="AX83">
            <v>0.69499999999999995</v>
          </cell>
          <cell r="AY83">
            <v>0.67800000000000005</v>
          </cell>
          <cell r="AZ83">
            <v>0.55000000000000004</v>
          </cell>
          <cell r="BA83">
            <v>-1.7000000000000001E-2</v>
          </cell>
          <cell r="BB83">
            <v>-0.128</v>
          </cell>
          <cell r="BC83">
            <v>273</v>
          </cell>
          <cell r="BD83">
            <v>0</v>
          </cell>
          <cell r="BE83">
            <v>2464</v>
          </cell>
          <cell r="BF83">
            <v>0.88200000000000001</v>
          </cell>
          <cell r="BG83">
            <v>1950</v>
          </cell>
          <cell r="BH83">
            <v>0.75700000000000001</v>
          </cell>
          <cell r="BI83">
            <v>1590</v>
          </cell>
          <cell r="BJ83">
            <v>0.52500000000000002</v>
          </cell>
          <cell r="BK83">
            <v>-0.20899999999999999</v>
          </cell>
          <cell r="BL83">
            <v>-0.185</v>
          </cell>
          <cell r="BM83">
            <v>410700</v>
          </cell>
          <cell r="BN83">
            <v>350000</v>
          </cell>
          <cell r="BO83">
            <v>271300</v>
          </cell>
          <cell r="BP83">
            <v>2.6513879922530665</v>
          </cell>
          <cell r="BQ83">
            <v>1.1986301369863013</v>
          </cell>
          <cell r="BR83">
            <v>0.95092884682790046</v>
          </cell>
          <cell r="BS83" t="str">
            <v>Goose Hollow</v>
          </cell>
          <cell r="BT83">
            <v>1408</v>
          </cell>
          <cell r="BU83">
            <v>1595</v>
          </cell>
          <cell r="BV83">
            <v>237041.66666700001</v>
          </cell>
          <cell r="BW83">
            <v>325071.70454499999</v>
          </cell>
          <cell r="BX83">
            <v>362005.63291099999</v>
          </cell>
          <cell r="BY83">
            <v>0.37136946898734896</v>
          </cell>
          <cell r="BZ83">
            <v>0.11361778908962902</v>
          </cell>
        </row>
        <row r="84">
          <cell r="A84">
            <v>41051005500</v>
          </cell>
          <cell r="B84" t="str">
            <v>LI_NL</v>
          </cell>
          <cell r="C84" t="str">
            <v>LI_NL</v>
          </cell>
          <cell r="D84" t="str">
            <v>LI</v>
          </cell>
          <cell r="E84" t="str">
            <v>LI</v>
          </cell>
          <cell r="F84" t="str">
            <v>LI</v>
          </cell>
          <cell r="G84">
            <v>0</v>
          </cell>
          <cell r="H84">
            <v>0</v>
          </cell>
          <cell r="I84">
            <v>66019.350000000006</v>
          </cell>
          <cell r="J84">
            <v>0.18</v>
          </cell>
          <cell r="K84">
            <v>0.13600000000000001</v>
          </cell>
          <cell r="L84">
            <v>1217</v>
          </cell>
          <cell r="M84">
            <v>0.877</v>
          </cell>
          <cell r="N84">
            <v>1210</v>
          </cell>
          <cell r="O84">
            <v>0.85499999999999998</v>
          </cell>
          <cell r="P84">
            <v>985</v>
          </cell>
          <cell r="Q84">
            <v>0.83099999999999996</v>
          </cell>
          <cell r="R84">
            <v>-2.1999999999999999E-2</v>
          </cell>
          <cell r="S84">
            <v>-2.5000000000000001E-2</v>
          </cell>
          <cell r="T84">
            <v>563</v>
          </cell>
          <cell r="U84">
            <v>775</v>
          </cell>
          <cell r="V84">
            <v>780</v>
          </cell>
          <cell r="W84">
            <v>0.27400000000000002</v>
          </cell>
          <cell r="X84">
            <v>6.0000000000000001E-3</v>
          </cell>
          <cell r="Y84">
            <v>2051</v>
          </cell>
          <cell r="Z84">
            <v>2599</v>
          </cell>
          <cell r="AA84">
            <v>2627</v>
          </cell>
          <cell r="AB84">
            <v>0.26700000000000002</v>
          </cell>
          <cell r="AC84">
            <v>1.0999999999999999E-2</v>
          </cell>
          <cell r="AD84">
            <v>16676</v>
          </cell>
          <cell r="AE84">
            <v>21250</v>
          </cell>
          <cell r="AF84">
            <v>23952</v>
          </cell>
          <cell r="AG84">
            <v>0.27400000000000002</v>
          </cell>
          <cell r="AH84">
            <v>0.127</v>
          </cell>
          <cell r="AI84">
            <v>0.52800000000000002</v>
          </cell>
          <cell r="AJ84">
            <v>0.51400000000000001</v>
          </cell>
          <cell r="AK84">
            <v>0.503</v>
          </cell>
          <cell r="AL84">
            <v>-1.4E-2</v>
          </cell>
          <cell r="AM84">
            <v>-1.0999999999999999E-2</v>
          </cell>
          <cell r="AN84">
            <v>0.877</v>
          </cell>
          <cell r="AO84">
            <v>0.84599999999999997</v>
          </cell>
          <cell r="AP84">
            <v>0.85199999999999998</v>
          </cell>
          <cell r="AQ84">
            <v>-3.1E-2</v>
          </cell>
          <cell r="AR84">
            <v>6.0000000000000001E-3</v>
          </cell>
          <cell r="AS84">
            <v>0.19500000000000001</v>
          </cell>
          <cell r="AT84">
            <v>0.2</v>
          </cell>
          <cell r="AU84">
            <v>0.27800000000000002</v>
          </cell>
          <cell r="AV84">
            <v>5.0000000000000001E-3</v>
          </cell>
          <cell r="AW84">
            <v>7.8E-2</v>
          </cell>
          <cell r="AX84">
            <v>0.68700000000000006</v>
          </cell>
          <cell r="AY84">
            <v>0.73299999999999998</v>
          </cell>
          <cell r="AZ84">
            <v>0.68300000000000005</v>
          </cell>
          <cell r="BA84">
            <v>4.5999999999999999E-2</v>
          </cell>
          <cell r="BB84">
            <v>-0.05</v>
          </cell>
          <cell r="BC84">
            <v>120</v>
          </cell>
          <cell r="BD84">
            <v>23</v>
          </cell>
          <cell r="BE84">
            <v>1039</v>
          </cell>
          <cell r="BF84">
            <v>0.77500000000000002</v>
          </cell>
          <cell r="BG84">
            <v>1100</v>
          </cell>
          <cell r="BH84">
            <v>0.72799999999999998</v>
          </cell>
          <cell r="BI84">
            <v>1018</v>
          </cell>
          <cell r="BJ84">
            <v>0.66300000000000003</v>
          </cell>
          <cell r="BK84">
            <v>5.8999999999999997E-2</v>
          </cell>
          <cell r="BL84">
            <v>-7.4999999999999997E-2</v>
          </cell>
          <cell r="BM84">
            <v>345600</v>
          </cell>
          <cell r="BN84">
            <v>424200</v>
          </cell>
          <cell r="BO84">
            <v>383000</v>
          </cell>
          <cell r="BP84">
            <v>2.2311168495803746</v>
          </cell>
          <cell r="BQ84">
            <v>1.4527397260273973</v>
          </cell>
          <cell r="BR84">
            <v>1.342446547493866</v>
          </cell>
          <cell r="BS84" t="str">
            <v>Goose Hollow</v>
          </cell>
          <cell r="BT84">
            <v>1408</v>
          </cell>
          <cell r="BU84">
            <v>1595</v>
          </cell>
          <cell r="BV84">
            <v>289529.41176500003</v>
          </cell>
          <cell r="BW84">
            <v>219465</v>
          </cell>
          <cell r="BX84">
            <v>300344.08163299999</v>
          </cell>
          <cell r="BY84">
            <v>-0.24199410808691393</v>
          </cell>
          <cell r="BZ84">
            <v>0.36852838326384613</v>
          </cell>
        </row>
        <row r="85">
          <cell r="A85">
            <v>41051005600</v>
          </cell>
          <cell r="B85" t="str">
            <v>LI_AtRisk</v>
          </cell>
          <cell r="C85" t="str">
            <v>LI_AG</v>
          </cell>
          <cell r="D85" t="str">
            <v>LI</v>
          </cell>
          <cell r="E85" t="str">
            <v>LI</v>
          </cell>
          <cell r="F85" t="str">
            <v>LI</v>
          </cell>
          <cell r="G85">
            <v>1</v>
          </cell>
          <cell r="H85">
            <v>1</v>
          </cell>
          <cell r="I85">
            <v>193145.37</v>
          </cell>
          <cell r="J85">
            <v>0.24399999999999999</v>
          </cell>
          <cell r="K85">
            <v>0.25700000000000001</v>
          </cell>
          <cell r="L85">
            <v>1506</v>
          </cell>
          <cell r="M85">
            <v>0.80500000000000005</v>
          </cell>
          <cell r="N85">
            <v>1729</v>
          </cell>
          <cell r="O85">
            <v>0.80800000000000005</v>
          </cell>
          <cell r="P85">
            <v>2398</v>
          </cell>
          <cell r="Q85">
            <v>0.81899999999999995</v>
          </cell>
          <cell r="R85">
            <v>2E-3</v>
          </cell>
          <cell r="S85">
            <v>1.0999999999999999E-2</v>
          </cell>
          <cell r="T85">
            <v>561</v>
          </cell>
          <cell r="U85">
            <v>740</v>
          </cell>
          <cell r="V85">
            <v>949</v>
          </cell>
          <cell r="W85">
            <v>0.24199999999999999</v>
          </cell>
          <cell r="X85">
            <v>0.28199999999999997</v>
          </cell>
          <cell r="Y85">
            <v>3782</v>
          </cell>
          <cell r="Z85">
            <v>3841</v>
          </cell>
          <cell r="AA85">
            <v>4742</v>
          </cell>
          <cell r="AB85">
            <v>1.6E-2</v>
          </cell>
          <cell r="AC85">
            <v>0.23499999999999999</v>
          </cell>
          <cell r="AD85">
            <v>17872</v>
          </cell>
          <cell r="AE85">
            <v>15000</v>
          </cell>
          <cell r="AF85">
            <v>25305</v>
          </cell>
          <cell r="AG85">
            <v>-0.161</v>
          </cell>
          <cell r="AH85">
            <v>0.68700000000000006</v>
          </cell>
          <cell r="AI85">
            <v>0.50800000000000001</v>
          </cell>
          <cell r="AJ85">
            <v>0.51500000000000001</v>
          </cell>
          <cell r="AK85">
            <v>0.66</v>
          </cell>
          <cell r="AL85">
            <v>7.0000000000000001E-3</v>
          </cell>
          <cell r="AM85">
            <v>0.14499999999999999</v>
          </cell>
          <cell r="AN85">
            <v>0.95</v>
          </cell>
          <cell r="AO85">
            <v>0.85399999999999998</v>
          </cell>
          <cell r="AP85">
            <v>0.878</v>
          </cell>
          <cell r="AQ85">
            <v>-9.6000000000000002E-2</v>
          </cell>
          <cell r="AR85">
            <v>2.4E-2</v>
          </cell>
          <cell r="AS85">
            <v>0.27</v>
          </cell>
          <cell r="AT85">
            <v>0.29599999999999999</v>
          </cell>
          <cell r="AU85">
            <v>0.30499999999999999</v>
          </cell>
          <cell r="AV85">
            <v>2.5999999999999999E-2</v>
          </cell>
          <cell r="AW85">
            <v>8.0000000000000002E-3</v>
          </cell>
          <cell r="AX85">
            <v>0.72099999999999997</v>
          </cell>
          <cell r="AY85">
            <v>0.72799999999999998</v>
          </cell>
          <cell r="AZ85">
            <v>0.65</v>
          </cell>
          <cell r="BA85">
            <v>7.0000000000000001E-3</v>
          </cell>
          <cell r="BB85">
            <v>-7.8E-2</v>
          </cell>
          <cell r="BC85">
            <v>406</v>
          </cell>
          <cell r="BD85">
            <v>282</v>
          </cell>
          <cell r="BE85">
            <v>1939</v>
          </cell>
          <cell r="BF85">
            <v>0.81499999999999995</v>
          </cell>
          <cell r="BG85">
            <v>1550</v>
          </cell>
          <cell r="BH85">
            <v>0.69699999999999995</v>
          </cell>
          <cell r="BI85">
            <v>1105</v>
          </cell>
          <cell r="BJ85">
            <v>0.499</v>
          </cell>
          <cell r="BK85">
            <v>-0.20100000000000001</v>
          </cell>
          <cell r="BL85">
            <v>-0.28699999999999998</v>
          </cell>
          <cell r="BM85">
            <v>225000</v>
          </cell>
          <cell r="BN85">
            <v>348900</v>
          </cell>
          <cell r="BO85">
            <v>342600</v>
          </cell>
          <cell r="BP85">
            <v>1.4525500322788896</v>
          </cell>
          <cell r="BQ85">
            <v>1.1948630136986302</v>
          </cell>
          <cell r="BR85">
            <v>1.2008412197686646</v>
          </cell>
          <cell r="BS85" t="str">
            <v>Downtown</v>
          </cell>
          <cell r="BT85">
            <v>1407</v>
          </cell>
          <cell r="BU85">
            <v>1592</v>
          </cell>
          <cell r="BV85">
            <v>253500</v>
          </cell>
          <cell r="BW85">
            <v>299221.428571</v>
          </cell>
          <cell r="BX85">
            <v>336042.22222200001</v>
          </cell>
          <cell r="BY85">
            <v>0.18036066497435896</v>
          </cell>
          <cell r="BZ85">
            <v>0.12305533673455839</v>
          </cell>
        </row>
        <row r="86">
          <cell r="A86">
            <v>41051005700</v>
          </cell>
          <cell r="B86" t="str">
            <v>MH_AtRisk</v>
          </cell>
          <cell r="C86" t="str">
            <v>LI_AtRisk</v>
          </cell>
          <cell r="D86" t="str">
            <v>MH</v>
          </cell>
          <cell r="E86" t="str">
            <v>MH</v>
          </cell>
          <cell r="F86" t="str">
            <v>LI</v>
          </cell>
          <cell r="G86">
            <v>1</v>
          </cell>
          <cell r="H86">
            <v>1</v>
          </cell>
          <cell r="I86">
            <v>123599.13</v>
          </cell>
          <cell r="J86">
            <v>6.5000000000000002E-2</v>
          </cell>
          <cell r="K86">
            <v>6.7000000000000004E-2</v>
          </cell>
          <cell r="L86">
            <v>580</v>
          </cell>
          <cell r="M86">
            <v>0.57799999999999996</v>
          </cell>
          <cell r="N86">
            <v>800</v>
          </cell>
          <cell r="O86">
            <v>0.61299999999999999</v>
          </cell>
          <cell r="P86">
            <v>1520</v>
          </cell>
          <cell r="Q86">
            <v>0.71499999999999997</v>
          </cell>
          <cell r="R86">
            <v>3.5000000000000003E-2</v>
          </cell>
          <cell r="S86">
            <v>0.10199999999999999</v>
          </cell>
          <cell r="T86">
            <v>946</v>
          </cell>
          <cell r="U86">
            <v>1216</v>
          </cell>
          <cell r="V86">
            <v>1361</v>
          </cell>
          <cell r="W86">
            <v>0.222</v>
          </cell>
          <cell r="X86">
            <v>0.11899999999999999</v>
          </cell>
          <cell r="Y86">
            <v>2441</v>
          </cell>
          <cell r="Z86">
            <v>2779</v>
          </cell>
          <cell r="AA86">
            <v>3938</v>
          </cell>
          <cell r="AB86">
            <v>0.13800000000000001</v>
          </cell>
          <cell r="AC86">
            <v>0.41699999999999998</v>
          </cell>
          <cell r="AD86">
            <v>45820</v>
          </cell>
          <cell r="AE86">
            <v>61317</v>
          </cell>
          <cell r="AF86">
            <v>57825</v>
          </cell>
          <cell r="AG86">
            <v>0.33800000000000002</v>
          </cell>
          <cell r="AH86">
            <v>-5.7000000000000002E-2</v>
          </cell>
          <cell r="AI86">
            <v>0.56000000000000005</v>
          </cell>
          <cell r="AJ86">
            <v>0.753</v>
          </cell>
          <cell r="AK86">
            <v>0.70199999999999996</v>
          </cell>
          <cell r="AL86">
            <v>0.193</v>
          </cell>
          <cell r="AM86">
            <v>-5.0999999999999997E-2</v>
          </cell>
          <cell r="AN86">
            <v>0.75800000000000001</v>
          </cell>
          <cell r="AO86">
            <v>0.66900000000000004</v>
          </cell>
          <cell r="AP86">
            <v>0.71499999999999997</v>
          </cell>
          <cell r="AQ86">
            <v>-8.8999999999999996E-2</v>
          </cell>
          <cell r="AR86">
            <v>4.5999999999999999E-2</v>
          </cell>
          <cell r="AS86">
            <v>0.14099999999999999</v>
          </cell>
          <cell r="AT86">
            <v>0.19600000000000001</v>
          </cell>
          <cell r="AU86">
            <v>0.28799999999999998</v>
          </cell>
          <cell r="AV86">
            <v>5.5E-2</v>
          </cell>
          <cell r="AW86">
            <v>9.1999999999999998E-2</v>
          </cell>
          <cell r="AX86">
            <v>0.34</v>
          </cell>
          <cell r="AY86">
            <v>0.40400000000000003</v>
          </cell>
          <cell r="AZ86">
            <v>0.41799999999999998</v>
          </cell>
          <cell r="BA86">
            <v>6.4000000000000001E-2</v>
          </cell>
          <cell r="BB86">
            <v>1.4E-2</v>
          </cell>
          <cell r="BC86">
            <v>352</v>
          </cell>
          <cell r="BD86">
            <v>29</v>
          </cell>
          <cell r="BE86">
            <v>453</v>
          </cell>
          <cell r="BF86">
            <v>0.29499999999999998</v>
          </cell>
          <cell r="BG86">
            <v>480</v>
          </cell>
          <cell r="BH86">
            <v>0.36899999999999999</v>
          </cell>
          <cell r="BI86">
            <v>310</v>
          </cell>
          <cell r="BJ86">
            <v>0.16200000000000001</v>
          </cell>
          <cell r="BK86">
            <v>0.06</v>
          </cell>
          <cell r="BL86">
            <v>-0.35399999999999998</v>
          </cell>
          <cell r="BM86">
            <v>208300</v>
          </cell>
          <cell r="BN86">
            <v>433100</v>
          </cell>
          <cell r="BO86">
            <v>372200</v>
          </cell>
          <cell r="BP86">
            <v>1.3447385409941899</v>
          </cell>
          <cell r="BQ86">
            <v>1.4832191780821917</v>
          </cell>
          <cell r="BR86">
            <v>1.3045916579039607</v>
          </cell>
          <cell r="BS86" t="str">
            <v>Downtown</v>
          </cell>
          <cell r="BT86">
            <v>1407</v>
          </cell>
          <cell r="BU86">
            <v>1592</v>
          </cell>
          <cell r="BV86">
            <v>228129.057971</v>
          </cell>
          <cell r="BW86">
            <v>381811.56521700002</v>
          </cell>
          <cell r="BX86">
            <v>407895.57281600003</v>
          </cell>
          <cell r="BY86">
            <v>0.67366476069671188</v>
          </cell>
          <cell r="BZ86">
            <v>6.8316441866226166E-2</v>
          </cell>
        </row>
        <row r="87">
          <cell r="A87">
            <v>41051005800</v>
          </cell>
          <cell r="B87" t="str">
            <v>MH_NL</v>
          </cell>
          <cell r="C87" t="str">
            <v>MH_AtRisk</v>
          </cell>
          <cell r="D87" t="str">
            <v>MH</v>
          </cell>
          <cell r="E87" t="str">
            <v>MH</v>
          </cell>
          <cell r="F87" t="str">
            <v>MH</v>
          </cell>
          <cell r="G87">
            <v>0</v>
          </cell>
          <cell r="H87">
            <v>0</v>
          </cell>
          <cell r="I87">
            <v>50767.94</v>
          </cell>
          <cell r="J87">
            <v>0.30399999999999999</v>
          </cell>
          <cell r="K87">
            <v>0.33900000000000002</v>
          </cell>
          <cell r="L87">
            <v>605</v>
          </cell>
          <cell r="M87">
            <v>0.64500000000000002</v>
          </cell>
          <cell r="N87">
            <v>692</v>
          </cell>
          <cell r="O87">
            <v>0.66</v>
          </cell>
          <cell r="P87">
            <v>535</v>
          </cell>
          <cell r="Q87">
            <v>0.498</v>
          </cell>
          <cell r="R87">
            <v>1.4999999999999999E-2</v>
          </cell>
          <cell r="S87">
            <v>-0.16200000000000001</v>
          </cell>
          <cell r="T87">
            <v>597</v>
          </cell>
          <cell r="U87">
            <v>763</v>
          </cell>
          <cell r="V87">
            <v>931</v>
          </cell>
          <cell r="W87">
            <v>0.218</v>
          </cell>
          <cell r="X87">
            <v>0.22</v>
          </cell>
          <cell r="Y87">
            <v>4649</v>
          </cell>
          <cell r="Z87">
            <v>5215</v>
          </cell>
          <cell r="AA87">
            <v>5598</v>
          </cell>
          <cell r="AB87">
            <v>0.122</v>
          </cell>
          <cell r="AC87">
            <v>7.2999999999999995E-2</v>
          </cell>
          <cell r="AD87">
            <v>61643</v>
          </cell>
          <cell r="AE87">
            <v>66776</v>
          </cell>
          <cell r="AF87">
            <v>95982</v>
          </cell>
          <cell r="AG87">
            <v>8.3000000000000004E-2</v>
          </cell>
          <cell r="AH87">
            <v>0.437</v>
          </cell>
          <cell r="AI87">
            <v>0.76200000000000001</v>
          </cell>
          <cell r="AJ87">
            <v>0.79100000000000004</v>
          </cell>
          <cell r="AK87">
            <v>0.78200000000000003</v>
          </cell>
          <cell r="AL87">
            <v>2.9000000000000001E-2</v>
          </cell>
          <cell r="AM87">
            <v>-8.9999999999999993E-3</v>
          </cell>
          <cell r="AN87">
            <v>0.41699999999999998</v>
          </cell>
          <cell r="AO87">
            <v>0.53500000000000003</v>
          </cell>
          <cell r="AP87">
            <v>0.41</v>
          </cell>
          <cell r="AQ87">
            <v>0.11799999999999999</v>
          </cell>
          <cell r="AR87">
            <v>-0.125</v>
          </cell>
          <cell r="AS87">
            <v>9.1999999999999998E-2</v>
          </cell>
          <cell r="AT87">
            <v>0.17899999999999999</v>
          </cell>
          <cell r="AU87">
            <v>0.21</v>
          </cell>
          <cell r="AV87">
            <v>8.7999999999999995E-2</v>
          </cell>
          <cell r="AW87">
            <v>0.03</v>
          </cell>
          <cell r="AX87">
            <v>0.29899999999999999</v>
          </cell>
          <cell r="AY87">
            <v>0.31900000000000001</v>
          </cell>
          <cell r="AZ87">
            <v>0.316</v>
          </cell>
          <cell r="BA87">
            <v>0.02</v>
          </cell>
          <cell r="BB87">
            <v>-3.0000000000000001E-3</v>
          </cell>
          <cell r="BC87">
            <v>587</v>
          </cell>
          <cell r="BD87">
            <v>69</v>
          </cell>
          <cell r="BE87">
            <v>806</v>
          </cell>
          <cell r="BF87">
            <v>0.435</v>
          </cell>
          <cell r="BG87">
            <v>1065</v>
          </cell>
          <cell r="BH87">
            <v>0.53100000000000003</v>
          </cell>
          <cell r="BI87">
            <v>820</v>
          </cell>
          <cell r="BJ87">
            <v>0.36199999999999999</v>
          </cell>
          <cell r="BK87">
            <v>0.32100000000000001</v>
          </cell>
          <cell r="BL87">
            <v>-0.23</v>
          </cell>
          <cell r="BM87">
            <v>393000</v>
          </cell>
          <cell r="BN87">
            <v>688400</v>
          </cell>
          <cell r="BO87">
            <v>637500</v>
          </cell>
          <cell r="BP87">
            <v>2.5371207230471273</v>
          </cell>
          <cell r="BQ87">
            <v>2.3575342465753426</v>
          </cell>
          <cell r="BR87">
            <v>2.234490010515247</v>
          </cell>
          <cell r="BS87" t="str">
            <v>Southwest Hills</v>
          </cell>
          <cell r="BT87">
            <v>2483</v>
          </cell>
          <cell r="BU87">
            <v>3531</v>
          </cell>
          <cell r="BV87">
            <v>392985.4</v>
          </cell>
          <cell r="BW87">
            <v>558591.53448300005</v>
          </cell>
          <cell r="BX87">
            <v>739132.69298199995</v>
          </cell>
          <cell r="BY87">
            <v>0.4214053104339246</v>
          </cell>
          <cell r="BZ87">
            <v>0.32320783140062859</v>
          </cell>
        </row>
        <row r="88">
          <cell r="A88">
            <v>41051005900</v>
          </cell>
          <cell r="B88" t="str">
            <v>MH_AtRisk</v>
          </cell>
          <cell r="C88" t="str">
            <v>MH_UG</v>
          </cell>
          <cell r="D88" t="str">
            <v>MH</v>
          </cell>
          <cell r="E88" t="str">
            <v>MH</v>
          </cell>
          <cell r="F88" t="str">
            <v>MH</v>
          </cell>
          <cell r="G88">
            <v>1</v>
          </cell>
          <cell r="H88">
            <v>1</v>
          </cell>
          <cell r="I88">
            <v>92974.43</v>
          </cell>
          <cell r="J88">
            <v>0.22500000000000001</v>
          </cell>
          <cell r="K88">
            <v>0.17699999999999999</v>
          </cell>
          <cell r="L88">
            <v>1162</v>
          </cell>
          <cell r="M88">
            <v>0.81899999999999995</v>
          </cell>
          <cell r="N88">
            <v>1308</v>
          </cell>
          <cell r="O88">
            <v>0.77900000000000003</v>
          </cell>
          <cell r="P88">
            <v>1375</v>
          </cell>
          <cell r="Q88">
            <v>0.63200000000000001</v>
          </cell>
          <cell r="R88">
            <v>-4.1000000000000002E-2</v>
          </cell>
          <cell r="S88">
            <v>-0.14599999999999999</v>
          </cell>
          <cell r="T88">
            <v>767</v>
          </cell>
          <cell r="U88">
            <v>966</v>
          </cell>
          <cell r="V88">
            <v>1426</v>
          </cell>
          <cell r="W88">
            <v>0.20599999999999999</v>
          </cell>
          <cell r="X88">
            <v>0.47599999999999998</v>
          </cell>
          <cell r="Y88">
            <v>3801</v>
          </cell>
          <cell r="Z88">
            <v>4953</v>
          </cell>
          <cell r="AA88">
            <v>6807</v>
          </cell>
          <cell r="AB88">
            <v>0.30299999999999999</v>
          </cell>
          <cell r="AC88">
            <v>0.374</v>
          </cell>
          <cell r="AD88">
            <v>47123</v>
          </cell>
          <cell r="AE88">
            <v>58810</v>
          </cell>
          <cell r="AF88">
            <v>73833</v>
          </cell>
          <cell r="AG88">
            <v>0.248</v>
          </cell>
          <cell r="AH88">
            <v>0.255</v>
          </cell>
          <cell r="AI88">
            <v>0.57699999999999996</v>
          </cell>
          <cell r="AJ88">
            <v>0.61499999999999999</v>
          </cell>
          <cell r="AK88">
            <v>0.67700000000000005</v>
          </cell>
          <cell r="AL88">
            <v>3.7999999999999999E-2</v>
          </cell>
          <cell r="AM88">
            <v>6.2E-2</v>
          </cell>
          <cell r="AN88">
            <v>0.58199999999999996</v>
          </cell>
          <cell r="AO88">
            <v>0.54</v>
          </cell>
          <cell r="AP88">
            <v>0.63600000000000001</v>
          </cell>
          <cell r="AQ88">
            <v>-4.2000000000000003E-2</v>
          </cell>
          <cell r="AR88">
            <v>9.6000000000000002E-2</v>
          </cell>
          <cell r="AS88">
            <v>0.115</v>
          </cell>
          <cell r="AT88">
            <v>0.182</v>
          </cell>
          <cell r="AU88">
            <v>0.19900000000000001</v>
          </cell>
          <cell r="AV88">
            <v>6.7000000000000004E-2</v>
          </cell>
          <cell r="AW88">
            <v>1.7000000000000001E-2</v>
          </cell>
          <cell r="AX88">
            <v>0.33600000000000002</v>
          </cell>
          <cell r="AY88">
            <v>0.38</v>
          </cell>
          <cell r="AZ88">
            <v>0.24299999999999999</v>
          </cell>
          <cell r="BA88">
            <v>4.3999999999999997E-2</v>
          </cell>
          <cell r="BB88">
            <v>-0.13700000000000001</v>
          </cell>
          <cell r="BC88">
            <v>347</v>
          </cell>
          <cell r="BD88">
            <v>0</v>
          </cell>
          <cell r="BE88">
            <v>965</v>
          </cell>
          <cell r="BF88">
            <v>0.47</v>
          </cell>
          <cell r="BG88">
            <v>895</v>
          </cell>
          <cell r="BH88">
            <v>0.40600000000000003</v>
          </cell>
          <cell r="BI88">
            <v>860</v>
          </cell>
          <cell r="BJ88">
            <v>0.26500000000000001</v>
          </cell>
          <cell r="BK88">
            <v>-7.2999999999999995E-2</v>
          </cell>
          <cell r="BL88">
            <v>-3.9E-2</v>
          </cell>
          <cell r="BM88">
            <v>225500</v>
          </cell>
          <cell r="BN88">
            <v>400000</v>
          </cell>
          <cell r="BO88">
            <v>346200</v>
          </cell>
          <cell r="BP88">
            <v>1.4557779212395094</v>
          </cell>
          <cell r="BQ88">
            <v>1.3698630136986301</v>
          </cell>
          <cell r="BR88">
            <v>1.213459516298633</v>
          </cell>
          <cell r="BS88" t="str">
            <v>Corbett-Terwilliger-Lair Hill</v>
          </cell>
          <cell r="BT88">
            <v>1304</v>
          </cell>
          <cell r="BU88">
            <v>1656</v>
          </cell>
          <cell r="BV88">
            <v>200444.44444399999</v>
          </cell>
          <cell r="BW88">
            <v>324055.39024400001</v>
          </cell>
          <cell r="BX88">
            <v>410480.477273</v>
          </cell>
          <cell r="BY88">
            <v>0.61668431940269786</v>
          </cell>
          <cell r="BZ88">
            <v>0.26669850164789899</v>
          </cell>
        </row>
        <row r="89">
          <cell r="A89">
            <v>41051006001</v>
          </cell>
          <cell r="B89" t="str">
            <v>MH_NL</v>
          </cell>
          <cell r="C89" t="str">
            <v>MH_NL</v>
          </cell>
          <cell r="D89" t="str">
            <v>MH</v>
          </cell>
          <cell r="E89" t="str">
            <v>MH</v>
          </cell>
          <cell r="F89" t="str">
            <v>MH</v>
          </cell>
          <cell r="G89">
            <v>0</v>
          </cell>
          <cell r="H89">
            <v>0</v>
          </cell>
          <cell r="I89">
            <v>25396.69</v>
          </cell>
          <cell r="J89">
            <v>0.33700000000000002</v>
          </cell>
          <cell r="K89">
            <v>0.35899999999999999</v>
          </cell>
          <cell r="L89">
            <v>143</v>
          </cell>
          <cell r="M89">
            <v>0.69099999999999995</v>
          </cell>
          <cell r="N89">
            <v>189</v>
          </cell>
          <cell r="O89">
            <v>0.71299999999999997</v>
          </cell>
          <cell r="P89">
            <v>214</v>
          </cell>
          <cell r="Q89">
            <v>0.628</v>
          </cell>
          <cell r="R89">
            <v>2.1999999999999999E-2</v>
          </cell>
          <cell r="S89">
            <v>-8.5999999999999993E-2</v>
          </cell>
          <cell r="T89">
            <v>805</v>
          </cell>
          <cell r="U89">
            <v>969</v>
          </cell>
          <cell r="V89">
            <v>1058</v>
          </cell>
          <cell r="W89">
            <v>0.16900000000000001</v>
          </cell>
          <cell r="X89">
            <v>9.1999999999999998E-2</v>
          </cell>
          <cell r="Y89">
            <v>1440</v>
          </cell>
          <cell r="Z89">
            <v>1529</v>
          </cell>
          <cell r="AA89">
            <v>1470</v>
          </cell>
          <cell r="AB89">
            <v>6.2E-2</v>
          </cell>
          <cell r="AC89">
            <v>-3.9E-2</v>
          </cell>
          <cell r="AD89">
            <v>65664</v>
          </cell>
          <cell r="AE89">
            <v>83882</v>
          </cell>
          <cell r="AF89">
            <v>71995</v>
          </cell>
          <cell r="AG89">
            <v>0.27700000000000002</v>
          </cell>
          <cell r="AH89">
            <v>-0.14199999999999999</v>
          </cell>
          <cell r="AI89">
            <v>0.73</v>
          </cell>
          <cell r="AJ89">
            <v>0.69899999999999995</v>
          </cell>
          <cell r="AK89">
            <v>0.83199999999999996</v>
          </cell>
          <cell r="AL89">
            <v>-3.1E-2</v>
          </cell>
          <cell r="AM89">
            <v>0.13300000000000001</v>
          </cell>
          <cell r="AN89">
            <v>0.377</v>
          </cell>
          <cell r="AO89">
            <v>0.41799999999999998</v>
          </cell>
          <cell r="AP89">
            <v>0.46100000000000002</v>
          </cell>
          <cell r="AQ89">
            <v>4.1000000000000002E-2</v>
          </cell>
          <cell r="AR89">
            <v>4.2999999999999997E-2</v>
          </cell>
          <cell r="AS89">
            <v>7.4999999999999997E-2</v>
          </cell>
          <cell r="AT89">
            <v>0.14000000000000001</v>
          </cell>
          <cell r="AU89">
            <v>0.16600000000000001</v>
          </cell>
          <cell r="AV89">
            <v>6.5000000000000002E-2</v>
          </cell>
          <cell r="AW89">
            <v>2.5999999999999999E-2</v>
          </cell>
          <cell r="AX89">
            <v>0.28899999999999998</v>
          </cell>
          <cell r="AY89">
            <v>0.29099999999999998</v>
          </cell>
          <cell r="AZ89">
            <v>0.317</v>
          </cell>
          <cell r="BA89">
            <v>2E-3</v>
          </cell>
          <cell r="BB89">
            <v>2.5999999999999999E-2</v>
          </cell>
          <cell r="BC89">
            <v>0</v>
          </cell>
          <cell r="BD89">
            <v>26</v>
          </cell>
          <cell r="BE89">
            <v>184</v>
          </cell>
          <cell r="BF89">
            <v>0.29399999999999998</v>
          </cell>
          <cell r="BG89">
            <v>295</v>
          </cell>
          <cell r="BH89">
            <v>0.496</v>
          </cell>
          <cell r="BI89">
            <v>275</v>
          </cell>
          <cell r="BJ89">
            <v>0.49099999999999999</v>
          </cell>
          <cell r="BK89">
            <v>0.60299999999999998</v>
          </cell>
          <cell r="BL89">
            <v>-6.8000000000000005E-2</v>
          </cell>
          <cell r="BM89">
            <v>299300</v>
          </cell>
          <cell r="BN89">
            <v>456900</v>
          </cell>
          <cell r="BO89">
            <v>463900</v>
          </cell>
          <cell r="BP89">
            <v>1.9322143318269851</v>
          </cell>
          <cell r="BQ89">
            <v>1.5647260273972603</v>
          </cell>
          <cell r="BR89">
            <v>1.6260077111812128</v>
          </cell>
          <cell r="BS89" t="str">
            <v>Homestead</v>
          </cell>
          <cell r="BT89">
            <v>1559</v>
          </cell>
          <cell r="BU89">
            <v>2004</v>
          </cell>
          <cell r="BV89">
            <v>140875</v>
          </cell>
          <cell r="BW89">
            <v>396305.357143</v>
          </cell>
          <cell r="BX89">
            <v>522416.21621599997</v>
          </cell>
          <cell r="BY89">
            <v>1.813170237039929</v>
          </cell>
          <cell r="BZ89">
            <v>0.31821638743958497</v>
          </cell>
        </row>
        <row r="90">
          <cell r="A90">
            <v>41051006002</v>
          </cell>
          <cell r="B90" t="str">
            <v>MH_NL</v>
          </cell>
          <cell r="C90" t="str">
            <v>MH_NL</v>
          </cell>
          <cell r="D90" t="str">
            <v>MH</v>
          </cell>
          <cell r="E90" t="str">
            <v>MH</v>
          </cell>
          <cell r="F90" t="str">
            <v>MH</v>
          </cell>
          <cell r="G90">
            <v>0</v>
          </cell>
          <cell r="H90">
            <v>0</v>
          </cell>
          <cell r="I90">
            <v>13873.26</v>
          </cell>
          <cell r="J90">
            <v>0.24199999999999999</v>
          </cell>
          <cell r="K90">
            <v>0.23799999999999999</v>
          </cell>
          <cell r="L90">
            <v>170</v>
          </cell>
          <cell r="M90">
            <v>0.79400000000000004</v>
          </cell>
          <cell r="N90">
            <v>153</v>
          </cell>
          <cell r="O90">
            <v>0.92200000000000004</v>
          </cell>
          <cell r="P90">
            <v>187</v>
          </cell>
          <cell r="Q90">
            <v>0.55200000000000005</v>
          </cell>
          <cell r="R90">
            <v>0.127</v>
          </cell>
          <cell r="S90">
            <v>-0.37</v>
          </cell>
          <cell r="T90">
            <v>673</v>
          </cell>
          <cell r="U90">
            <v>1071</v>
          </cell>
          <cell r="V90">
            <v>987</v>
          </cell>
          <cell r="W90">
            <v>0.372</v>
          </cell>
          <cell r="X90">
            <v>-7.8E-2</v>
          </cell>
          <cell r="Y90">
            <v>1907</v>
          </cell>
          <cell r="Z90">
            <v>2216</v>
          </cell>
          <cell r="AA90">
            <v>2214</v>
          </cell>
          <cell r="AB90">
            <v>0.16200000000000001</v>
          </cell>
          <cell r="AC90">
            <v>-1E-3</v>
          </cell>
          <cell r="AD90">
            <v>54044</v>
          </cell>
          <cell r="AE90">
            <v>80938</v>
          </cell>
          <cell r="AF90">
            <v>95811</v>
          </cell>
          <cell r="AG90">
            <v>0.498</v>
          </cell>
          <cell r="AH90">
            <v>0.184</v>
          </cell>
          <cell r="AI90">
            <v>0.621</v>
          </cell>
          <cell r="AJ90">
            <v>0.64400000000000002</v>
          </cell>
          <cell r="AK90">
            <v>0.64500000000000002</v>
          </cell>
          <cell r="AL90">
            <v>2.3E-2</v>
          </cell>
          <cell r="AM90">
            <v>1E-3</v>
          </cell>
          <cell r="AN90">
            <v>0.26500000000000001</v>
          </cell>
          <cell r="AO90">
            <v>0.222</v>
          </cell>
          <cell r="AP90">
            <v>0.26900000000000002</v>
          </cell>
          <cell r="AQ90">
            <v>-4.2999999999999997E-2</v>
          </cell>
          <cell r="AR90">
            <v>4.7E-2</v>
          </cell>
          <cell r="AS90">
            <v>9.2999999999999999E-2</v>
          </cell>
          <cell r="AT90">
            <v>0.125</v>
          </cell>
          <cell r="AU90">
            <v>0.19600000000000001</v>
          </cell>
          <cell r="AV90">
            <v>3.2000000000000001E-2</v>
          </cell>
          <cell r="AW90">
            <v>7.0999999999999994E-2</v>
          </cell>
          <cell r="AX90">
            <v>0.28699999999999998</v>
          </cell>
          <cell r="AY90">
            <v>0.307</v>
          </cell>
          <cell r="AZ90">
            <v>0.24099999999999999</v>
          </cell>
          <cell r="BA90">
            <v>0.02</v>
          </cell>
          <cell r="BB90">
            <v>-6.6000000000000003E-2</v>
          </cell>
          <cell r="BC90">
            <v>1</v>
          </cell>
          <cell r="BD90">
            <v>0</v>
          </cell>
          <cell r="BE90">
            <v>213</v>
          </cell>
          <cell r="BF90">
            <v>0.311</v>
          </cell>
          <cell r="BG90">
            <v>235</v>
          </cell>
          <cell r="BH90">
            <v>0.33300000000000002</v>
          </cell>
          <cell r="BI90">
            <v>235</v>
          </cell>
          <cell r="BJ90">
            <v>0.29599999999999999</v>
          </cell>
          <cell r="BK90">
            <v>0.10299999999999999</v>
          </cell>
          <cell r="BL90">
            <v>0</v>
          </cell>
          <cell r="BM90">
            <v>226800</v>
          </cell>
          <cell r="BN90">
            <v>376800</v>
          </cell>
          <cell r="BO90">
            <v>395700</v>
          </cell>
          <cell r="BP90">
            <v>1.4641704325371208</v>
          </cell>
          <cell r="BQ90">
            <v>1.2904109589041095</v>
          </cell>
          <cell r="BR90">
            <v>1.3869610935856993</v>
          </cell>
          <cell r="BS90" t="str">
            <v>Hillsdale</v>
          </cell>
          <cell r="BT90">
            <v>1544</v>
          </cell>
          <cell r="BU90">
            <v>2345</v>
          </cell>
          <cell r="BV90">
            <v>213264.25925900001</v>
          </cell>
          <cell r="BW90">
            <v>336569.56521700002</v>
          </cell>
          <cell r="BX90">
            <v>490820.6</v>
          </cell>
          <cell r="BY90">
            <v>0.57818082779755031</v>
          </cell>
          <cell r="BZ90">
            <v>0.45830357442910225</v>
          </cell>
        </row>
        <row r="91">
          <cell r="A91">
            <v>41051006100</v>
          </cell>
          <cell r="B91" t="str">
            <v>MH_AE</v>
          </cell>
          <cell r="C91" t="str">
            <v>MH_NL</v>
          </cell>
          <cell r="D91" t="str">
            <v>MH</v>
          </cell>
          <cell r="E91" t="str">
            <v>MH</v>
          </cell>
          <cell r="F91" t="str">
            <v>MH</v>
          </cell>
          <cell r="G91">
            <v>0</v>
          </cell>
          <cell r="H91">
            <v>0</v>
          </cell>
          <cell r="I91">
            <v>26439.66</v>
          </cell>
          <cell r="J91">
            <v>0.23599999999999999</v>
          </cell>
          <cell r="K91">
            <v>0.17599999999999999</v>
          </cell>
          <cell r="L91">
            <v>200</v>
          </cell>
          <cell r="M91">
            <v>0.59499999999999997</v>
          </cell>
          <cell r="N91">
            <v>198</v>
          </cell>
          <cell r="O91">
            <v>0.59599999999999997</v>
          </cell>
          <cell r="P91">
            <v>137</v>
          </cell>
          <cell r="Q91">
            <v>0.61199999999999999</v>
          </cell>
          <cell r="R91">
            <v>1E-3</v>
          </cell>
          <cell r="S91">
            <v>1.4999999999999999E-2</v>
          </cell>
          <cell r="T91">
            <v>769</v>
          </cell>
          <cell r="U91">
            <v>1139</v>
          </cell>
          <cell r="V91">
            <v>1256</v>
          </cell>
          <cell r="W91">
            <v>0.32500000000000001</v>
          </cell>
          <cell r="X91">
            <v>0.10299999999999999</v>
          </cell>
          <cell r="Y91">
            <v>2196</v>
          </cell>
          <cell r="Z91">
            <v>2453</v>
          </cell>
          <cell r="AA91">
            <v>2346</v>
          </cell>
          <cell r="AB91">
            <v>0.11700000000000001</v>
          </cell>
          <cell r="AC91">
            <v>-4.3999999999999997E-2</v>
          </cell>
          <cell r="AD91">
            <v>66875</v>
          </cell>
          <cell r="AE91">
            <v>102500</v>
          </cell>
          <cell r="AF91">
            <v>98529</v>
          </cell>
          <cell r="AG91">
            <v>0.53300000000000003</v>
          </cell>
          <cell r="AH91">
            <v>-3.9E-2</v>
          </cell>
          <cell r="AI91">
            <v>0.70299999999999996</v>
          </cell>
          <cell r="AJ91">
            <v>0.76400000000000001</v>
          </cell>
          <cell r="AK91">
            <v>0.78600000000000003</v>
          </cell>
          <cell r="AL91">
            <v>6.0999999999999999E-2</v>
          </cell>
          <cell r="AM91">
            <v>2.1999999999999999E-2</v>
          </cell>
          <cell r="AN91">
            <v>0.16500000000000001</v>
          </cell>
          <cell r="AO91">
            <v>0.186</v>
          </cell>
          <cell r="AP91">
            <v>0.20499999999999999</v>
          </cell>
          <cell r="AQ91">
            <v>2.1000000000000001E-2</v>
          </cell>
          <cell r="AR91">
            <v>1.9E-2</v>
          </cell>
          <cell r="AS91">
            <v>5.8999999999999997E-2</v>
          </cell>
          <cell r="AT91">
            <v>0.111</v>
          </cell>
          <cell r="AU91">
            <v>9.2999999999999999E-2</v>
          </cell>
          <cell r="AV91">
            <v>5.1999999999999998E-2</v>
          </cell>
          <cell r="AW91">
            <v>-1.7999999999999999E-2</v>
          </cell>
          <cell r="AX91">
            <v>0.19</v>
          </cell>
          <cell r="AY91">
            <v>0.215</v>
          </cell>
          <cell r="AZ91">
            <v>0.28100000000000003</v>
          </cell>
          <cell r="BA91">
            <v>2.5000000000000001E-2</v>
          </cell>
          <cell r="BB91">
            <v>6.6000000000000003E-2</v>
          </cell>
          <cell r="BC91">
            <v>0</v>
          </cell>
          <cell r="BD91">
            <v>0</v>
          </cell>
          <cell r="BE91">
            <v>146</v>
          </cell>
          <cell r="BF91">
            <v>0.19500000000000001</v>
          </cell>
          <cell r="BG91">
            <v>144</v>
          </cell>
          <cell r="BH91">
            <v>0.20100000000000001</v>
          </cell>
          <cell r="BI91">
            <v>180</v>
          </cell>
          <cell r="BJ91">
            <v>0.22900000000000001</v>
          </cell>
          <cell r="BK91">
            <v>-1.4E-2</v>
          </cell>
          <cell r="BL91">
            <v>0.25</v>
          </cell>
          <cell r="BM91">
            <v>247800</v>
          </cell>
          <cell r="BN91">
            <v>454900</v>
          </cell>
          <cell r="BO91">
            <v>441800</v>
          </cell>
          <cell r="BP91">
            <v>1.5997417688831503</v>
          </cell>
          <cell r="BQ91">
            <v>1.5578767123287671</v>
          </cell>
          <cell r="BR91">
            <v>1.5485453908166842</v>
          </cell>
          <cell r="BS91" t="str">
            <v>Hillsdale</v>
          </cell>
          <cell r="BT91">
            <v>1544</v>
          </cell>
          <cell r="BU91">
            <v>2345</v>
          </cell>
          <cell r="BV91">
            <v>0</v>
          </cell>
          <cell r="BW91">
            <v>424333.75</v>
          </cell>
          <cell r="BX91">
            <v>513144.87037000002</v>
          </cell>
          <cell r="BY91">
            <v>0</v>
          </cell>
          <cell r="BZ91">
            <v>0.20929544343338238</v>
          </cell>
        </row>
        <row r="92">
          <cell r="A92">
            <v>41051006200</v>
          </cell>
          <cell r="B92" t="str">
            <v>MH_NL</v>
          </cell>
          <cell r="C92" t="str">
            <v>MH_UG</v>
          </cell>
          <cell r="D92" t="str">
            <v>MH</v>
          </cell>
          <cell r="E92" t="str">
            <v>MH</v>
          </cell>
          <cell r="F92" t="str">
            <v>MH</v>
          </cell>
          <cell r="G92">
            <v>0</v>
          </cell>
          <cell r="H92">
            <v>0</v>
          </cell>
          <cell r="I92">
            <v>35772.69</v>
          </cell>
          <cell r="J92">
            <v>0.35699999999999998</v>
          </cell>
          <cell r="K92">
            <v>0.37</v>
          </cell>
          <cell r="L92">
            <v>284</v>
          </cell>
          <cell r="M92">
            <v>0.58299999999999996</v>
          </cell>
          <cell r="N92">
            <v>255</v>
          </cell>
          <cell r="O92">
            <v>0.66600000000000004</v>
          </cell>
          <cell r="P92">
            <v>403</v>
          </cell>
          <cell r="Q92">
            <v>0.80100000000000005</v>
          </cell>
          <cell r="R92">
            <v>8.3000000000000004E-2</v>
          </cell>
          <cell r="S92">
            <v>0.13500000000000001</v>
          </cell>
          <cell r="T92">
            <v>1015</v>
          </cell>
          <cell r="U92">
            <v>1083</v>
          </cell>
          <cell r="V92">
            <v>1298</v>
          </cell>
          <cell r="W92">
            <v>6.3E-2</v>
          </cell>
          <cell r="X92">
            <v>0.19900000000000001</v>
          </cell>
          <cell r="Y92">
            <v>2673</v>
          </cell>
          <cell r="Z92">
            <v>2988</v>
          </cell>
          <cell r="AA92">
            <v>3085</v>
          </cell>
          <cell r="AB92">
            <v>0.11799999999999999</v>
          </cell>
          <cell r="AC92">
            <v>3.2000000000000001E-2</v>
          </cell>
          <cell r="AD92">
            <v>65179</v>
          </cell>
          <cell r="AE92">
            <v>68049</v>
          </cell>
          <cell r="AF92">
            <v>76897</v>
          </cell>
          <cell r="AG92">
            <v>4.3999999999999997E-2</v>
          </cell>
          <cell r="AH92">
            <v>0.13</v>
          </cell>
          <cell r="AI92">
            <v>0.55000000000000004</v>
          </cell>
          <cell r="AJ92">
            <v>0.61899999999999999</v>
          </cell>
          <cell r="AK92">
            <v>0.63400000000000001</v>
          </cell>
          <cell r="AL92">
            <v>6.9000000000000006E-2</v>
          </cell>
          <cell r="AM92">
            <v>1.4999999999999999E-2</v>
          </cell>
          <cell r="AN92">
            <v>0.187</v>
          </cell>
          <cell r="AO92">
            <v>0.15</v>
          </cell>
          <cell r="AP92">
            <v>0.20100000000000001</v>
          </cell>
          <cell r="AQ92">
            <v>-3.6999999999999998E-2</v>
          </cell>
          <cell r="AR92">
            <v>5.0999999999999997E-2</v>
          </cell>
          <cell r="AS92">
            <v>8.2000000000000003E-2</v>
          </cell>
          <cell r="AT92">
            <v>7.8E-2</v>
          </cell>
          <cell r="AU92">
            <v>0.13300000000000001</v>
          </cell>
          <cell r="AV92">
            <v>-5.0000000000000001E-3</v>
          </cell>
          <cell r="AW92">
            <v>5.6000000000000001E-2</v>
          </cell>
          <cell r="AX92">
            <v>0.22700000000000001</v>
          </cell>
          <cell r="AY92">
            <v>0.28999999999999998</v>
          </cell>
          <cell r="AZ92">
            <v>0.249</v>
          </cell>
          <cell r="BA92">
            <v>6.3E-2</v>
          </cell>
          <cell r="BB92">
            <v>-4.1000000000000002E-2</v>
          </cell>
          <cell r="BC92">
            <v>0</v>
          </cell>
          <cell r="BD92">
            <v>0</v>
          </cell>
          <cell r="BE92">
            <v>192</v>
          </cell>
          <cell r="BF92">
            <v>0.20899999999999999</v>
          </cell>
          <cell r="BG92">
            <v>265</v>
          </cell>
          <cell r="BH92">
            <v>0.254</v>
          </cell>
          <cell r="BI92">
            <v>145</v>
          </cell>
          <cell r="BJ92">
            <v>0.13200000000000001</v>
          </cell>
          <cell r="BK92">
            <v>0.38</v>
          </cell>
          <cell r="BL92">
            <v>-0.45300000000000001</v>
          </cell>
          <cell r="BM92">
            <v>194000</v>
          </cell>
          <cell r="BN92">
            <v>347800</v>
          </cell>
          <cell r="BO92">
            <v>337900</v>
          </cell>
          <cell r="BP92">
            <v>1.2524209167204647</v>
          </cell>
          <cell r="BQ92">
            <v>1.191095890410959</v>
          </cell>
          <cell r="BR92">
            <v>1.1843673326323167</v>
          </cell>
          <cell r="BS92" t="str">
            <v>South Burlingame</v>
          </cell>
          <cell r="BT92">
            <v>1517</v>
          </cell>
          <cell r="BU92">
            <v>2045</v>
          </cell>
          <cell r="BV92">
            <v>204041.36904799999</v>
          </cell>
          <cell r="BW92">
            <v>336119.65217399999</v>
          </cell>
          <cell r="BX92">
            <v>414491.27184499998</v>
          </cell>
          <cell r="BY92">
            <v>0.64731129644071861</v>
          </cell>
          <cell r="BZ92">
            <v>0.23316583592806153</v>
          </cell>
        </row>
        <row r="93">
          <cell r="A93">
            <v>41051006300</v>
          </cell>
          <cell r="B93" t="str">
            <v>MH_UG</v>
          </cell>
          <cell r="C93" t="str">
            <v>MH_NL</v>
          </cell>
          <cell r="D93" t="str">
            <v>MH</v>
          </cell>
          <cell r="E93" t="str">
            <v>MH</v>
          </cell>
          <cell r="F93" t="str">
            <v>MH</v>
          </cell>
          <cell r="G93">
            <v>0</v>
          </cell>
          <cell r="H93">
            <v>0</v>
          </cell>
          <cell r="I93">
            <v>26512.27</v>
          </cell>
          <cell r="J93">
            <v>0.35499999999999998</v>
          </cell>
          <cell r="K93">
            <v>0.32400000000000001</v>
          </cell>
          <cell r="L93">
            <v>884</v>
          </cell>
          <cell r="M93">
            <v>0.88700000000000001</v>
          </cell>
          <cell r="N93">
            <v>837</v>
          </cell>
          <cell r="O93">
            <v>0.86799999999999999</v>
          </cell>
          <cell r="P93">
            <v>791</v>
          </cell>
          <cell r="Q93">
            <v>0.79400000000000004</v>
          </cell>
          <cell r="R93">
            <v>-1.7999999999999999E-2</v>
          </cell>
          <cell r="S93">
            <v>-7.3999999999999996E-2</v>
          </cell>
          <cell r="T93">
            <v>1005</v>
          </cell>
          <cell r="U93">
            <v>1101</v>
          </cell>
          <cell r="V93">
            <v>1372</v>
          </cell>
          <cell r="W93">
            <v>8.6999999999999994E-2</v>
          </cell>
          <cell r="X93">
            <v>0.246</v>
          </cell>
          <cell r="Y93">
            <v>4757</v>
          </cell>
          <cell r="Z93">
            <v>5050</v>
          </cell>
          <cell r="AA93">
            <v>4981</v>
          </cell>
          <cell r="AB93">
            <v>6.2E-2</v>
          </cell>
          <cell r="AC93">
            <v>-1.4E-2</v>
          </cell>
          <cell r="AD93">
            <v>79515</v>
          </cell>
          <cell r="AE93">
            <v>105030</v>
          </cell>
          <cell r="AF93">
            <v>103704</v>
          </cell>
          <cell r="AG93">
            <v>0.32100000000000001</v>
          </cell>
          <cell r="AH93">
            <v>-1.2999999999999999E-2</v>
          </cell>
          <cell r="AI93">
            <v>0.68200000000000005</v>
          </cell>
          <cell r="AJ93">
            <v>0.70499999999999996</v>
          </cell>
          <cell r="AK93">
            <v>0.751</v>
          </cell>
          <cell r="AL93">
            <v>2.3E-2</v>
          </cell>
          <cell r="AM93">
            <v>4.5999999999999999E-2</v>
          </cell>
          <cell r="AN93">
            <v>0.16400000000000001</v>
          </cell>
          <cell r="AO93">
            <v>0.154</v>
          </cell>
          <cell r="AP93">
            <v>0.19400000000000001</v>
          </cell>
          <cell r="AQ93">
            <v>-0.01</v>
          </cell>
          <cell r="AR93">
            <v>0.04</v>
          </cell>
          <cell r="AS93">
            <v>9.2999999999999999E-2</v>
          </cell>
          <cell r="AT93">
            <v>5.0999999999999997E-2</v>
          </cell>
          <cell r="AU93">
            <v>0.159</v>
          </cell>
          <cell r="AV93">
            <v>-4.2000000000000003E-2</v>
          </cell>
          <cell r="AW93">
            <v>0.107</v>
          </cell>
          <cell r="AX93">
            <v>0.216</v>
          </cell>
          <cell r="AY93">
            <v>0.19600000000000001</v>
          </cell>
          <cell r="AZ93">
            <v>0.20699999999999999</v>
          </cell>
          <cell r="BA93">
            <v>-0.02</v>
          </cell>
          <cell r="BB93">
            <v>1.0999999999999999E-2</v>
          </cell>
          <cell r="BC93">
            <v>0</v>
          </cell>
          <cell r="BD93">
            <v>0</v>
          </cell>
          <cell r="BE93">
            <v>243</v>
          </cell>
          <cell r="BF93">
            <v>0.20300000000000001</v>
          </cell>
          <cell r="BG93">
            <v>198</v>
          </cell>
          <cell r="BH93">
            <v>0.155</v>
          </cell>
          <cell r="BI93">
            <v>138</v>
          </cell>
          <cell r="BJ93">
            <v>0.105</v>
          </cell>
          <cell r="BK93">
            <v>-0.185</v>
          </cell>
          <cell r="BL93">
            <v>-0.30299999999999999</v>
          </cell>
          <cell r="BM93">
            <v>282000</v>
          </cell>
          <cell r="BN93">
            <v>496700</v>
          </cell>
          <cell r="BO93">
            <v>535000</v>
          </cell>
          <cell r="BP93">
            <v>1.8205293737895416</v>
          </cell>
          <cell r="BQ93">
            <v>1.7010273972602741</v>
          </cell>
          <cell r="BR93">
            <v>1.8752190676480898</v>
          </cell>
          <cell r="BS93" t="str">
            <v>Collins View</v>
          </cell>
          <cell r="BT93">
            <v>1507</v>
          </cell>
          <cell r="BU93">
            <v>1940</v>
          </cell>
          <cell r="BV93">
            <v>466972.287671</v>
          </cell>
          <cell r="BW93">
            <v>677469.765625</v>
          </cell>
          <cell r="BX93">
            <v>698869.82417599997</v>
          </cell>
          <cell r="BY93">
            <v>0.45077081341131658</v>
          </cell>
          <cell r="BZ93">
            <v>3.1588211956968044E-2</v>
          </cell>
        </row>
        <row r="94">
          <cell r="A94">
            <v>41051006402</v>
          </cell>
          <cell r="B94" t="str">
            <v>MH_UG</v>
          </cell>
          <cell r="C94" t="str">
            <v>MH_AE</v>
          </cell>
          <cell r="D94" t="str">
            <v>MH</v>
          </cell>
          <cell r="E94" t="str">
            <v>MH</v>
          </cell>
          <cell r="F94" t="str">
            <v>MH</v>
          </cell>
          <cell r="G94">
            <v>0</v>
          </cell>
          <cell r="H94">
            <v>0</v>
          </cell>
          <cell r="I94">
            <v>5435.2</v>
          </cell>
          <cell r="J94">
            <v>9.2999999999999999E-2</v>
          </cell>
          <cell r="K94">
            <v>0.12</v>
          </cell>
          <cell r="L94">
            <v>222</v>
          </cell>
          <cell r="M94">
            <v>0.63600000000000001</v>
          </cell>
          <cell r="N94">
            <v>208</v>
          </cell>
          <cell r="O94">
            <v>0.621</v>
          </cell>
          <cell r="P94">
            <v>235</v>
          </cell>
          <cell r="Q94">
            <v>0.57599999999999996</v>
          </cell>
          <cell r="R94">
            <v>-1.4999999999999999E-2</v>
          </cell>
          <cell r="S94">
            <v>-4.4999999999999998E-2</v>
          </cell>
          <cell r="T94">
            <v>939</v>
          </cell>
          <cell r="U94">
            <v>1559</v>
          </cell>
          <cell r="V94">
            <v>1569</v>
          </cell>
          <cell r="W94">
            <v>0.39800000000000002</v>
          </cell>
          <cell r="X94">
            <v>6.0000000000000001E-3</v>
          </cell>
          <cell r="Y94">
            <v>5501</v>
          </cell>
          <cell r="Z94">
            <v>5729</v>
          </cell>
          <cell r="AA94">
            <v>5662</v>
          </cell>
          <cell r="AB94">
            <v>4.1000000000000002E-2</v>
          </cell>
          <cell r="AC94">
            <v>-1.2E-2</v>
          </cell>
          <cell r="AD94">
            <v>85841</v>
          </cell>
          <cell r="AE94">
            <v>115776</v>
          </cell>
          <cell r="AF94">
            <v>115260</v>
          </cell>
          <cell r="AG94">
            <v>0.34899999999999998</v>
          </cell>
          <cell r="AH94">
            <v>-4.0000000000000001E-3</v>
          </cell>
          <cell r="AI94">
            <v>0.66500000000000004</v>
          </cell>
          <cell r="AJ94">
            <v>0.73099999999999998</v>
          </cell>
          <cell r="AK94">
            <v>0.66300000000000003</v>
          </cell>
          <cell r="AL94">
            <v>6.6000000000000003E-2</v>
          </cell>
          <cell r="AM94">
            <v>-6.8000000000000005E-2</v>
          </cell>
          <cell r="AN94">
            <v>8.2000000000000003E-2</v>
          </cell>
          <cell r="AO94">
            <v>3.6999999999999998E-2</v>
          </cell>
          <cell r="AP94">
            <v>6.4000000000000001E-2</v>
          </cell>
          <cell r="AQ94">
            <v>-4.4999999999999998E-2</v>
          </cell>
          <cell r="AR94">
            <v>2.7E-2</v>
          </cell>
          <cell r="AS94">
            <v>7.4999999999999997E-2</v>
          </cell>
          <cell r="AT94">
            <v>9.8000000000000004E-2</v>
          </cell>
          <cell r="AU94">
            <v>8.7999999999999995E-2</v>
          </cell>
          <cell r="AV94">
            <v>2.3E-2</v>
          </cell>
          <cell r="AW94">
            <v>-0.01</v>
          </cell>
          <cell r="AX94">
            <v>0.15</v>
          </cell>
          <cell r="AY94">
            <v>0.127</v>
          </cell>
          <cell r="AZ94">
            <v>0.13700000000000001</v>
          </cell>
          <cell r="BA94">
            <v>-2.3E-2</v>
          </cell>
          <cell r="BB94">
            <v>0.01</v>
          </cell>
          <cell r="BC94">
            <v>0</v>
          </cell>
          <cell r="BD94">
            <v>0</v>
          </cell>
          <cell r="BE94">
            <v>170</v>
          </cell>
          <cell r="BF94">
            <v>0.10199999999999999</v>
          </cell>
          <cell r="BG94">
            <v>130</v>
          </cell>
          <cell r="BH94">
            <v>7.4999999999999997E-2</v>
          </cell>
          <cell r="BI94">
            <v>95</v>
          </cell>
          <cell r="BJ94">
            <v>5.3999999999999999E-2</v>
          </cell>
          <cell r="BK94">
            <v>-0.23499999999999999</v>
          </cell>
          <cell r="BL94">
            <v>-0.26900000000000002</v>
          </cell>
          <cell r="BM94">
            <v>250600</v>
          </cell>
          <cell r="BN94">
            <v>436200</v>
          </cell>
          <cell r="BO94">
            <v>387600</v>
          </cell>
          <cell r="BP94">
            <v>1.6178179470626211</v>
          </cell>
          <cell r="BQ94">
            <v>1.4938356164383562</v>
          </cell>
          <cell r="BR94">
            <v>1.3585699263932702</v>
          </cell>
          <cell r="BS94" t="str">
            <v>Arnold Creek</v>
          </cell>
          <cell r="BT94">
            <v>1949</v>
          </cell>
          <cell r="BU94">
            <v>2396</v>
          </cell>
          <cell r="BV94">
            <v>251136.89898999999</v>
          </cell>
          <cell r="BW94">
            <v>401902.88135600003</v>
          </cell>
          <cell r="BX94">
            <v>486892.066116</v>
          </cell>
          <cell r="BY94">
            <v>0.60033385365646086</v>
          </cell>
          <cell r="BZ94">
            <v>0.2114669705110119</v>
          </cell>
        </row>
        <row r="95">
          <cell r="A95">
            <v>41051006403</v>
          </cell>
          <cell r="B95" t="str">
            <v>MH_NL</v>
          </cell>
          <cell r="C95" t="str">
            <v>MH_NL</v>
          </cell>
          <cell r="D95" t="str">
            <v>MH</v>
          </cell>
          <cell r="E95" t="str">
            <v>MH</v>
          </cell>
          <cell r="F95" t="str">
            <v>MH</v>
          </cell>
          <cell r="G95">
            <v>0</v>
          </cell>
          <cell r="H95">
            <v>0</v>
          </cell>
          <cell r="I95">
            <v>30862.21</v>
          </cell>
          <cell r="J95">
            <v>0.1</v>
          </cell>
          <cell r="K95">
            <v>8.2000000000000003E-2</v>
          </cell>
          <cell r="L95">
            <v>431</v>
          </cell>
          <cell r="M95">
            <v>0.71399999999999997</v>
          </cell>
          <cell r="N95">
            <v>525</v>
          </cell>
          <cell r="O95">
            <v>0.74199999999999999</v>
          </cell>
          <cell r="P95">
            <v>818</v>
          </cell>
          <cell r="Q95">
            <v>0.871</v>
          </cell>
          <cell r="R95">
            <v>2.8000000000000001E-2</v>
          </cell>
          <cell r="S95">
            <v>0.13</v>
          </cell>
          <cell r="T95">
            <v>788</v>
          </cell>
          <cell r="U95">
            <v>786</v>
          </cell>
          <cell r="V95">
            <v>1010</v>
          </cell>
          <cell r="W95">
            <v>-3.0000000000000001E-3</v>
          </cell>
          <cell r="X95">
            <v>0.28499999999999998</v>
          </cell>
          <cell r="Y95">
            <v>2902</v>
          </cell>
          <cell r="Z95">
            <v>3650</v>
          </cell>
          <cell r="AA95">
            <v>4146</v>
          </cell>
          <cell r="AB95">
            <v>0.25800000000000001</v>
          </cell>
          <cell r="AC95">
            <v>0.13600000000000001</v>
          </cell>
          <cell r="AD95">
            <v>55046</v>
          </cell>
          <cell r="AE95">
            <v>58581</v>
          </cell>
          <cell r="AF95">
            <v>70063</v>
          </cell>
          <cell r="AG95">
            <v>6.4000000000000001E-2</v>
          </cell>
          <cell r="AH95">
            <v>0.19600000000000001</v>
          </cell>
          <cell r="AI95">
            <v>0.51400000000000001</v>
          </cell>
          <cell r="AJ95">
            <v>0.44700000000000001</v>
          </cell>
          <cell r="AK95">
            <v>0.42399999999999999</v>
          </cell>
          <cell r="AL95">
            <v>-6.7000000000000004E-2</v>
          </cell>
          <cell r="AM95">
            <v>-2.3E-2</v>
          </cell>
          <cell r="AN95">
            <v>0.36299999999999999</v>
          </cell>
          <cell r="AO95">
            <v>0.46500000000000002</v>
          </cell>
          <cell r="AP95">
            <v>0.40600000000000003</v>
          </cell>
          <cell r="AQ95">
            <v>0.10199999999999999</v>
          </cell>
          <cell r="AR95">
            <v>-5.8999999999999997E-2</v>
          </cell>
          <cell r="AS95">
            <v>0.154</v>
          </cell>
          <cell r="AT95">
            <v>0.26100000000000001</v>
          </cell>
          <cell r="AU95">
            <v>0.29299999999999998</v>
          </cell>
          <cell r="AV95">
            <v>0.106</v>
          </cell>
          <cell r="AW95">
            <v>3.2000000000000001E-2</v>
          </cell>
          <cell r="AX95">
            <v>0.28599999999999998</v>
          </cell>
          <cell r="AY95">
            <v>0.35799999999999998</v>
          </cell>
          <cell r="AZ95">
            <v>0.27300000000000002</v>
          </cell>
          <cell r="BA95">
            <v>7.1999999999999995E-2</v>
          </cell>
          <cell r="BB95">
            <v>-8.4000000000000005E-2</v>
          </cell>
          <cell r="BC95">
            <v>0</v>
          </cell>
          <cell r="BD95">
            <v>0</v>
          </cell>
          <cell r="BE95">
            <v>500</v>
          </cell>
          <cell r="BF95">
            <v>0.42299999999999999</v>
          </cell>
          <cell r="BG95">
            <v>533</v>
          </cell>
          <cell r="BH95">
            <v>0.40200000000000002</v>
          </cell>
          <cell r="BI95">
            <v>599</v>
          </cell>
          <cell r="BJ95">
            <v>0.45700000000000002</v>
          </cell>
          <cell r="BK95">
            <v>6.6000000000000003E-2</v>
          </cell>
          <cell r="BL95">
            <v>0.124</v>
          </cell>
          <cell r="BM95">
            <v>202400</v>
          </cell>
          <cell r="BN95">
            <v>365800</v>
          </cell>
          <cell r="BO95">
            <v>272900</v>
          </cell>
          <cell r="BP95">
            <v>1.3066494512588767</v>
          </cell>
          <cell r="BQ95">
            <v>1.2527397260273974</v>
          </cell>
          <cell r="BR95">
            <v>0.95653697861899756</v>
          </cell>
          <cell r="BS95" t="str">
            <v>West Portland Park</v>
          </cell>
          <cell r="BT95">
            <v>1416</v>
          </cell>
          <cell r="BU95">
            <v>1765</v>
          </cell>
          <cell r="BV95">
            <v>155639.31034500001</v>
          </cell>
          <cell r="BW95">
            <v>245292.41935499999</v>
          </cell>
          <cell r="BX95">
            <v>325456.35443000001</v>
          </cell>
          <cell r="BY95">
            <v>0.5760312662094762</v>
          </cell>
          <cell r="BZ95">
            <v>0.32680967184306903</v>
          </cell>
        </row>
        <row r="96">
          <cell r="A96">
            <v>41051006404</v>
          </cell>
          <cell r="B96" t="str">
            <v>MH_NL</v>
          </cell>
          <cell r="C96" t="str">
            <v>MH_NL</v>
          </cell>
          <cell r="D96" t="str">
            <v>MH</v>
          </cell>
          <cell r="E96" t="str">
            <v>MH</v>
          </cell>
          <cell r="F96" t="str">
            <v>MH</v>
          </cell>
          <cell r="G96">
            <v>0</v>
          </cell>
          <cell r="H96">
            <v>0</v>
          </cell>
          <cell r="I96">
            <v>14355.65</v>
          </cell>
          <cell r="J96">
            <v>6.4000000000000001E-2</v>
          </cell>
          <cell r="K96">
            <v>8.5000000000000006E-2</v>
          </cell>
          <cell r="L96">
            <v>629</v>
          </cell>
          <cell r="M96">
            <v>0.71199999999999997</v>
          </cell>
          <cell r="N96">
            <v>410</v>
          </cell>
          <cell r="O96">
            <v>0.76400000000000001</v>
          </cell>
          <cell r="P96">
            <v>215</v>
          </cell>
          <cell r="Q96">
            <v>0.47299999999999998</v>
          </cell>
          <cell r="R96">
            <v>5.0999999999999997E-2</v>
          </cell>
          <cell r="S96">
            <v>-0.29099999999999998</v>
          </cell>
          <cell r="T96">
            <v>788</v>
          </cell>
          <cell r="U96">
            <v>943</v>
          </cell>
          <cell r="V96">
            <v>1168</v>
          </cell>
          <cell r="W96">
            <v>0.16400000000000001</v>
          </cell>
          <cell r="X96">
            <v>0.23899999999999999</v>
          </cell>
          <cell r="Y96">
            <v>4238</v>
          </cell>
          <cell r="Z96">
            <v>3378</v>
          </cell>
          <cell r="AA96">
            <v>3342</v>
          </cell>
          <cell r="AB96">
            <v>-0.20300000000000001</v>
          </cell>
          <cell r="AC96">
            <v>-1.0999999999999999E-2</v>
          </cell>
          <cell r="AD96">
            <v>55046</v>
          </cell>
          <cell r="AE96">
            <v>64432</v>
          </cell>
          <cell r="AF96">
            <v>74583</v>
          </cell>
          <cell r="AG96">
            <v>0.17100000000000001</v>
          </cell>
          <cell r="AH96">
            <v>0.158</v>
          </cell>
          <cell r="AI96">
            <v>0.51400000000000001</v>
          </cell>
          <cell r="AJ96">
            <v>0.56999999999999995</v>
          </cell>
          <cell r="AK96">
            <v>0.66300000000000003</v>
          </cell>
          <cell r="AL96">
            <v>5.6000000000000001E-2</v>
          </cell>
          <cell r="AM96">
            <v>9.2999999999999999E-2</v>
          </cell>
          <cell r="AN96">
            <v>0.36199999999999999</v>
          </cell>
          <cell r="AO96">
            <v>0.29199999999999998</v>
          </cell>
          <cell r="AP96">
            <v>0.372</v>
          </cell>
          <cell r="AQ96">
            <v>-7.0000000000000007E-2</v>
          </cell>
          <cell r="AR96">
            <v>0.08</v>
          </cell>
          <cell r="AS96">
            <v>0.155</v>
          </cell>
          <cell r="AT96">
            <v>0.124</v>
          </cell>
          <cell r="AU96">
            <v>0.18</v>
          </cell>
          <cell r="AV96">
            <v>-0.03</v>
          </cell>
          <cell r="AW96">
            <v>5.6000000000000001E-2</v>
          </cell>
          <cell r="AX96">
            <v>0.28599999999999998</v>
          </cell>
          <cell r="AY96">
            <v>0.35799999999999998</v>
          </cell>
          <cell r="AZ96">
            <v>0.318</v>
          </cell>
          <cell r="BA96">
            <v>7.0999999999999994E-2</v>
          </cell>
          <cell r="BB96">
            <v>-3.9E-2</v>
          </cell>
          <cell r="BC96">
            <v>0</v>
          </cell>
          <cell r="BD96">
            <v>0</v>
          </cell>
          <cell r="BE96">
            <v>729</v>
          </cell>
          <cell r="BF96">
            <v>0.42299999999999999</v>
          </cell>
          <cell r="BG96">
            <v>777</v>
          </cell>
          <cell r="BH96">
            <v>0.40200000000000002</v>
          </cell>
          <cell r="BI96">
            <v>410</v>
          </cell>
          <cell r="BJ96">
            <v>0.27200000000000002</v>
          </cell>
          <cell r="BK96">
            <v>6.6000000000000003E-2</v>
          </cell>
          <cell r="BL96">
            <v>-0.47199999999999998</v>
          </cell>
          <cell r="BM96">
            <v>202400</v>
          </cell>
          <cell r="BN96">
            <v>365800</v>
          </cell>
          <cell r="BO96">
            <v>361400</v>
          </cell>
          <cell r="BP96">
            <v>1.3066494512588767</v>
          </cell>
          <cell r="BQ96">
            <v>1.2527397260273974</v>
          </cell>
          <cell r="BR96">
            <v>1.2667367683140554</v>
          </cell>
          <cell r="BS96" t="str">
            <v>Far Southwest</v>
          </cell>
          <cell r="BT96">
            <v>1526</v>
          </cell>
          <cell r="BU96">
            <v>1920</v>
          </cell>
          <cell r="BV96">
            <v>231691.394737</v>
          </cell>
          <cell r="BW96">
            <v>414516.45833300002</v>
          </cell>
          <cell r="BX96">
            <v>448187.5</v>
          </cell>
          <cell r="BY96">
            <v>0.7890887091578449</v>
          </cell>
          <cell r="BZ96">
            <v>8.1229685794406981E-2</v>
          </cell>
        </row>
        <row r="97">
          <cell r="A97">
            <v>41051006501</v>
          </cell>
          <cell r="B97" t="str">
            <v>MH_UG</v>
          </cell>
          <cell r="C97" t="str">
            <v>MH_AE</v>
          </cell>
          <cell r="D97" t="str">
            <v>MH</v>
          </cell>
          <cell r="E97" t="str">
            <v>MH</v>
          </cell>
          <cell r="F97" t="str">
            <v>MH</v>
          </cell>
          <cell r="G97">
            <v>0</v>
          </cell>
          <cell r="H97">
            <v>0</v>
          </cell>
          <cell r="I97">
            <v>21211.08</v>
          </cell>
          <cell r="J97">
            <v>0.14199999999999999</v>
          </cell>
          <cell r="K97">
            <v>0.17</v>
          </cell>
          <cell r="L97">
            <v>371</v>
          </cell>
          <cell r="M97">
            <v>0.72599999999999998</v>
          </cell>
          <cell r="N97">
            <v>342</v>
          </cell>
          <cell r="O97">
            <v>0.63600000000000001</v>
          </cell>
          <cell r="P97">
            <v>363</v>
          </cell>
          <cell r="Q97">
            <v>0.64600000000000002</v>
          </cell>
          <cell r="R97">
            <v>-0.09</v>
          </cell>
          <cell r="S97">
            <v>0.01</v>
          </cell>
          <cell r="T97">
            <v>789</v>
          </cell>
          <cell r="U97">
            <v>962</v>
          </cell>
          <cell r="V97">
            <v>1396</v>
          </cell>
          <cell r="W97">
            <v>0.18</v>
          </cell>
          <cell r="X97">
            <v>0.45100000000000001</v>
          </cell>
          <cell r="Y97">
            <v>5586</v>
          </cell>
          <cell r="Z97">
            <v>5779</v>
          </cell>
          <cell r="AA97">
            <v>5977</v>
          </cell>
          <cell r="AB97">
            <v>3.5000000000000003E-2</v>
          </cell>
          <cell r="AC97">
            <v>3.4000000000000002E-2</v>
          </cell>
          <cell r="AD97">
            <v>67122</v>
          </cell>
          <cell r="AE97">
            <v>87311</v>
          </cell>
          <cell r="AF97">
            <v>83952</v>
          </cell>
          <cell r="AG97">
            <v>0.30099999999999999</v>
          </cell>
          <cell r="AH97">
            <v>-3.7999999999999999E-2</v>
          </cell>
          <cell r="AI97">
            <v>0.54500000000000004</v>
          </cell>
          <cell r="AJ97">
            <v>0.53700000000000003</v>
          </cell>
          <cell r="AK97">
            <v>0.58399999999999996</v>
          </cell>
          <cell r="AL97">
            <v>-8.0000000000000002E-3</v>
          </cell>
          <cell r="AM97">
            <v>4.7E-2</v>
          </cell>
          <cell r="AN97">
            <v>0.157</v>
          </cell>
          <cell r="AO97">
            <v>0.13200000000000001</v>
          </cell>
          <cell r="AP97">
            <v>0.188</v>
          </cell>
          <cell r="AQ97">
            <v>-2.5000000000000001E-2</v>
          </cell>
          <cell r="AR97">
            <v>5.6000000000000001E-2</v>
          </cell>
          <cell r="AS97">
            <v>9.6000000000000002E-2</v>
          </cell>
          <cell r="AT97">
            <v>0.14699999999999999</v>
          </cell>
          <cell r="AU97">
            <v>0.115</v>
          </cell>
          <cell r="AV97">
            <v>5.0999999999999997E-2</v>
          </cell>
          <cell r="AW97">
            <v>-3.2000000000000001E-2</v>
          </cell>
          <cell r="AX97">
            <v>0.183</v>
          </cell>
          <cell r="AY97">
            <v>0.17899999999999999</v>
          </cell>
          <cell r="AZ97">
            <v>0.19500000000000001</v>
          </cell>
          <cell r="BA97">
            <v>-4.0000000000000001E-3</v>
          </cell>
          <cell r="BB97">
            <v>1.6E-2</v>
          </cell>
          <cell r="BC97">
            <v>0</v>
          </cell>
          <cell r="BD97">
            <v>0</v>
          </cell>
          <cell r="BE97">
            <v>379</v>
          </cell>
          <cell r="BF97">
            <v>0.20200000000000001</v>
          </cell>
          <cell r="BG97">
            <v>275</v>
          </cell>
          <cell r="BH97">
            <v>0.15</v>
          </cell>
          <cell r="BI97">
            <v>300</v>
          </cell>
          <cell r="BJ97">
            <v>0.16</v>
          </cell>
          <cell r="BK97">
            <v>-0.27400000000000002</v>
          </cell>
          <cell r="BL97">
            <v>9.0999999999999998E-2</v>
          </cell>
          <cell r="BM97">
            <v>186800</v>
          </cell>
          <cell r="BN97">
            <v>341100</v>
          </cell>
          <cell r="BO97">
            <v>299100</v>
          </cell>
          <cell r="BP97">
            <v>1.2059393156875404</v>
          </cell>
          <cell r="BQ97">
            <v>1.1681506849315069</v>
          </cell>
          <cell r="BR97">
            <v>1.0483701366982123</v>
          </cell>
          <cell r="BS97" t="str">
            <v>Ashcreek</v>
          </cell>
          <cell r="BT97">
            <v>1439</v>
          </cell>
          <cell r="BU97">
            <v>1874</v>
          </cell>
          <cell r="BV97">
            <v>180656.68852500001</v>
          </cell>
          <cell r="BW97">
            <v>307644.53488400002</v>
          </cell>
          <cell r="BX97">
            <v>396041.27810699999</v>
          </cell>
          <cell r="BY97">
            <v>0.70292358060923343</v>
          </cell>
          <cell r="BZ97">
            <v>0.28733402742334008</v>
          </cell>
        </row>
        <row r="98">
          <cell r="A98">
            <v>41051006502</v>
          </cell>
          <cell r="B98" t="str">
            <v>MH_NL</v>
          </cell>
          <cell r="C98" t="str">
            <v>MH_UG</v>
          </cell>
          <cell r="D98" t="str">
            <v>MH</v>
          </cell>
          <cell r="E98" t="str">
            <v>MH</v>
          </cell>
          <cell r="F98" t="str">
            <v>MH</v>
          </cell>
          <cell r="G98">
            <v>0</v>
          </cell>
          <cell r="H98">
            <v>0</v>
          </cell>
          <cell r="I98">
            <v>27389.64</v>
          </cell>
          <cell r="J98">
            <v>0.19700000000000001</v>
          </cell>
          <cell r="K98">
            <v>0.25600000000000001</v>
          </cell>
          <cell r="L98">
            <v>652</v>
          </cell>
          <cell r="M98">
            <v>0.85</v>
          </cell>
          <cell r="N98">
            <v>654</v>
          </cell>
          <cell r="O98">
            <v>0.88900000000000001</v>
          </cell>
          <cell r="P98">
            <v>674</v>
          </cell>
          <cell r="Q98">
            <v>0.67300000000000004</v>
          </cell>
          <cell r="R98">
            <v>3.9E-2</v>
          </cell>
          <cell r="S98">
            <v>-0.216</v>
          </cell>
          <cell r="T98">
            <v>632</v>
          </cell>
          <cell r="U98">
            <v>757</v>
          </cell>
          <cell r="V98">
            <v>790</v>
          </cell>
          <cell r="W98">
            <v>0.16500000000000001</v>
          </cell>
          <cell r="X98">
            <v>4.3999999999999997E-2</v>
          </cell>
          <cell r="Y98">
            <v>3673</v>
          </cell>
          <cell r="Z98">
            <v>3980</v>
          </cell>
          <cell r="AA98">
            <v>4195</v>
          </cell>
          <cell r="AB98">
            <v>8.4000000000000005E-2</v>
          </cell>
          <cell r="AC98">
            <v>5.3999999999999999E-2</v>
          </cell>
          <cell r="AD98">
            <v>43811</v>
          </cell>
          <cell r="AE98">
            <v>50750</v>
          </cell>
          <cell r="AF98">
            <v>54545</v>
          </cell>
          <cell r="AG98">
            <v>0.158</v>
          </cell>
          <cell r="AH98">
            <v>7.4999999999999997E-2</v>
          </cell>
          <cell r="AI98">
            <v>0.48099999999999998</v>
          </cell>
          <cell r="AJ98">
            <v>0.55000000000000004</v>
          </cell>
          <cell r="AK98">
            <v>0.56899999999999995</v>
          </cell>
          <cell r="AL98">
            <v>6.9000000000000006E-2</v>
          </cell>
          <cell r="AM98">
            <v>1.9E-2</v>
          </cell>
          <cell r="AN98">
            <v>0.51</v>
          </cell>
          <cell r="AO98">
            <v>0.52800000000000002</v>
          </cell>
          <cell r="AP98">
            <v>0.57899999999999996</v>
          </cell>
          <cell r="AQ98">
            <v>1.7999999999999999E-2</v>
          </cell>
          <cell r="AR98">
            <v>5.0999999999999997E-2</v>
          </cell>
          <cell r="AS98">
            <v>0.158</v>
          </cell>
          <cell r="AT98">
            <v>0.16700000000000001</v>
          </cell>
          <cell r="AU98">
            <v>0.14599999999999999</v>
          </cell>
          <cell r="AV98">
            <v>8.9999999999999993E-3</v>
          </cell>
          <cell r="AW98">
            <v>-2.1000000000000001E-2</v>
          </cell>
          <cell r="AX98">
            <v>0.39500000000000002</v>
          </cell>
          <cell r="AY98">
            <v>0.436</v>
          </cell>
          <cell r="AZ98">
            <v>0.36199999999999999</v>
          </cell>
          <cell r="BA98">
            <v>4.2000000000000003E-2</v>
          </cell>
          <cell r="BB98">
            <v>-7.3999999999999996E-2</v>
          </cell>
          <cell r="BC98">
            <v>51</v>
          </cell>
          <cell r="BD98">
            <v>0</v>
          </cell>
          <cell r="BE98">
            <v>866</v>
          </cell>
          <cell r="BF98">
            <v>0.53500000000000003</v>
          </cell>
          <cell r="BG98">
            <v>900</v>
          </cell>
          <cell r="BH98">
            <v>0.56399999999999995</v>
          </cell>
          <cell r="BI98">
            <v>985</v>
          </cell>
          <cell r="BJ98">
            <v>0.51</v>
          </cell>
          <cell r="BK98">
            <v>3.9E-2</v>
          </cell>
          <cell r="BL98">
            <v>9.4E-2</v>
          </cell>
          <cell r="BM98">
            <v>172100</v>
          </cell>
          <cell r="BN98">
            <v>346700</v>
          </cell>
          <cell r="BO98">
            <v>324400</v>
          </cell>
          <cell r="BP98">
            <v>1.1110393802453196</v>
          </cell>
          <cell r="BQ98">
            <v>1.1873287671232877</v>
          </cell>
          <cell r="BR98">
            <v>1.1370487206449351</v>
          </cell>
          <cell r="BS98" t="str">
            <v>Multnomah</v>
          </cell>
          <cell r="BT98">
            <v>1406</v>
          </cell>
          <cell r="BU98">
            <v>1810</v>
          </cell>
          <cell r="BV98">
            <v>156550.52173899999</v>
          </cell>
          <cell r="BW98">
            <v>282549.90243900003</v>
          </cell>
          <cell r="BX98">
            <v>351933.83695700002</v>
          </cell>
          <cell r="BY98">
            <v>0.80484804074984428</v>
          </cell>
          <cell r="BZ98">
            <v>0.24556347009526702</v>
          </cell>
        </row>
        <row r="99">
          <cell r="A99">
            <v>41051006601</v>
          </cell>
          <cell r="B99" t="str">
            <v>MH_NL</v>
          </cell>
          <cell r="C99" t="str">
            <v>MH_NL</v>
          </cell>
          <cell r="D99" t="str">
            <v>MH</v>
          </cell>
          <cell r="E99" t="str">
            <v>MH</v>
          </cell>
          <cell r="F99" t="str">
            <v>MH</v>
          </cell>
          <cell r="G99">
            <v>0</v>
          </cell>
          <cell r="H99">
            <v>0</v>
          </cell>
          <cell r="I99">
            <v>10084.200000000001</v>
          </cell>
          <cell r="J99">
            <v>0.184</v>
          </cell>
          <cell r="K99">
            <v>0.189</v>
          </cell>
          <cell r="L99">
            <v>201</v>
          </cell>
          <cell r="M99">
            <v>0.73399999999999999</v>
          </cell>
          <cell r="N99">
            <v>226</v>
          </cell>
          <cell r="O99">
            <v>0.61199999999999999</v>
          </cell>
          <cell r="P99">
            <v>140</v>
          </cell>
          <cell r="Q99">
            <v>0.48799999999999999</v>
          </cell>
          <cell r="R99">
            <v>-0.121</v>
          </cell>
          <cell r="S99">
            <v>-0.125</v>
          </cell>
          <cell r="T99">
            <v>831</v>
          </cell>
          <cell r="U99">
            <v>958</v>
          </cell>
          <cell r="V99">
            <v>1024</v>
          </cell>
          <cell r="W99">
            <v>0.13300000000000001</v>
          </cell>
          <cell r="X99">
            <v>6.9000000000000006E-2</v>
          </cell>
          <cell r="Y99">
            <v>2511</v>
          </cell>
          <cell r="Z99">
            <v>2659</v>
          </cell>
          <cell r="AA99">
            <v>2565</v>
          </cell>
          <cell r="AB99">
            <v>5.8999999999999997E-2</v>
          </cell>
          <cell r="AC99">
            <v>-3.5000000000000003E-2</v>
          </cell>
          <cell r="AD99">
            <v>56987</v>
          </cell>
          <cell r="AE99">
            <v>77417</v>
          </cell>
          <cell r="AF99">
            <v>92279</v>
          </cell>
          <cell r="AG99">
            <v>0.35899999999999999</v>
          </cell>
          <cell r="AH99">
            <v>0.192</v>
          </cell>
          <cell r="AI99">
            <v>0.52</v>
          </cell>
          <cell r="AJ99">
            <v>0.56200000000000006</v>
          </cell>
          <cell r="AK99">
            <v>0.66500000000000004</v>
          </cell>
          <cell r="AL99">
            <v>4.2000000000000003E-2</v>
          </cell>
          <cell r="AM99">
            <v>0.10299999999999999</v>
          </cell>
          <cell r="AN99">
            <v>0.17899999999999999</v>
          </cell>
          <cell r="AO99">
            <v>0.22900000000000001</v>
          </cell>
          <cell r="AP99">
            <v>0.28299999999999997</v>
          </cell>
          <cell r="AQ99">
            <v>0.05</v>
          </cell>
          <cell r="AR99">
            <v>5.3999999999999999E-2</v>
          </cell>
          <cell r="AS99">
            <v>5.8000000000000003E-2</v>
          </cell>
          <cell r="AT99">
            <v>0.109</v>
          </cell>
          <cell r="AU99">
            <v>7.6999999999999999E-2</v>
          </cell>
          <cell r="AV99">
            <v>5.0999999999999997E-2</v>
          </cell>
          <cell r="AW99">
            <v>-3.2000000000000001E-2</v>
          </cell>
          <cell r="AX99">
            <v>0.26100000000000001</v>
          </cell>
          <cell r="AY99">
            <v>0.27800000000000002</v>
          </cell>
          <cell r="AZ99">
            <v>0.159</v>
          </cell>
          <cell r="BA99">
            <v>1.6E-2</v>
          </cell>
          <cell r="BB99">
            <v>-0.11899999999999999</v>
          </cell>
          <cell r="BC99">
            <v>0</v>
          </cell>
          <cell r="BD99">
            <v>0</v>
          </cell>
          <cell r="BE99">
            <v>204</v>
          </cell>
          <cell r="BF99">
            <v>0.26300000000000001</v>
          </cell>
          <cell r="BG99">
            <v>210</v>
          </cell>
          <cell r="BH99">
            <v>0.27500000000000002</v>
          </cell>
          <cell r="BI99">
            <v>200</v>
          </cell>
          <cell r="BJ99">
            <v>0.22600000000000001</v>
          </cell>
          <cell r="BK99">
            <v>2.9000000000000001E-2</v>
          </cell>
          <cell r="BL99">
            <v>-4.8000000000000001E-2</v>
          </cell>
          <cell r="BM99">
            <v>182300</v>
          </cell>
          <cell r="BN99">
            <v>346800</v>
          </cell>
          <cell r="BO99">
            <v>351100</v>
          </cell>
          <cell r="BP99">
            <v>1.1768883150419625</v>
          </cell>
          <cell r="BQ99">
            <v>1.1876712328767123</v>
          </cell>
          <cell r="BR99">
            <v>1.2306344199088679</v>
          </cell>
          <cell r="BS99" t="str">
            <v>Maplewood</v>
          </cell>
          <cell r="BT99">
            <v>1437</v>
          </cell>
          <cell r="BU99">
            <v>1979</v>
          </cell>
          <cell r="BV99">
            <v>213122.39215699999</v>
          </cell>
          <cell r="BW99">
            <v>294852.31818200002</v>
          </cell>
          <cell r="BX99">
            <v>412392.857143</v>
          </cell>
          <cell r="BY99">
            <v>0.38348821631465346</v>
          </cell>
          <cell r="BZ99">
            <v>0.39864207168433086</v>
          </cell>
        </row>
        <row r="100">
          <cell r="A100">
            <v>41051006602</v>
          </cell>
          <cell r="B100" t="str">
            <v>MH_UG</v>
          </cell>
          <cell r="C100" t="str">
            <v>MH_AtRisk</v>
          </cell>
          <cell r="D100" t="str">
            <v>MH</v>
          </cell>
          <cell r="E100" t="str">
            <v>MH</v>
          </cell>
          <cell r="F100" t="str">
            <v>MH</v>
          </cell>
          <cell r="G100">
            <v>0</v>
          </cell>
          <cell r="H100">
            <v>0</v>
          </cell>
          <cell r="I100">
            <v>39794.36</v>
          </cell>
          <cell r="J100">
            <v>0.21299999999999999</v>
          </cell>
          <cell r="K100">
            <v>0.27900000000000003</v>
          </cell>
          <cell r="L100">
            <v>806</v>
          </cell>
          <cell r="M100">
            <v>0.68100000000000005</v>
          </cell>
          <cell r="N100">
            <v>879</v>
          </cell>
          <cell r="O100">
            <v>0.64600000000000002</v>
          </cell>
          <cell r="P100">
            <v>644</v>
          </cell>
          <cell r="Q100">
            <v>0.68400000000000005</v>
          </cell>
          <cell r="R100">
            <v>-3.5000000000000003E-2</v>
          </cell>
          <cell r="S100">
            <v>3.7999999999999999E-2</v>
          </cell>
          <cell r="T100">
            <v>619</v>
          </cell>
          <cell r="U100">
            <v>794</v>
          </cell>
          <cell r="V100">
            <v>942</v>
          </cell>
          <cell r="W100">
            <v>0.22</v>
          </cell>
          <cell r="X100">
            <v>0.186</v>
          </cell>
          <cell r="Y100">
            <v>4610</v>
          </cell>
          <cell r="Z100">
            <v>4769</v>
          </cell>
          <cell r="AA100">
            <v>5342</v>
          </cell>
          <cell r="AB100">
            <v>3.4000000000000002E-2</v>
          </cell>
          <cell r="AC100">
            <v>0.12</v>
          </cell>
          <cell r="AD100">
            <v>40863</v>
          </cell>
          <cell r="AE100">
            <v>56885</v>
          </cell>
          <cell r="AF100">
            <v>61719</v>
          </cell>
          <cell r="AG100">
            <v>0.39200000000000002</v>
          </cell>
          <cell r="AH100">
            <v>8.5000000000000006E-2</v>
          </cell>
          <cell r="AI100">
            <v>0.53</v>
          </cell>
          <cell r="AJ100">
            <v>0.56699999999999995</v>
          </cell>
          <cell r="AK100">
            <v>0.57799999999999996</v>
          </cell>
          <cell r="AL100">
            <v>3.6999999999999998E-2</v>
          </cell>
          <cell r="AM100">
            <v>1.0999999999999999E-2</v>
          </cell>
          <cell r="AN100">
            <v>0.54900000000000004</v>
          </cell>
          <cell r="AO100">
            <v>0.56799999999999995</v>
          </cell>
          <cell r="AP100">
            <v>0.505</v>
          </cell>
          <cell r="AQ100">
            <v>1.9E-2</v>
          </cell>
          <cell r="AR100">
            <v>-6.3E-2</v>
          </cell>
          <cell r="AS100">
            <v>0.14799999999999999</v>
          </cell>
          <cell r="AT100">
            <v>0.14699999999999999</v>
          </cell>
          <cell r="AU100">
            <v>9.6000000000000002E-2</v>
          </cell>
          <cell r="AV100">
            <v>-1E-3</v>
          </cell>
          <cell r="AW100">
            <v>-5.0999999999999997E-2</v>
          </cell>
          <cell r="AX100">
            <v>0.45300000000000001</v>
          </cell>
          <cell r="AY100">
            <v>0.36899999999999999</v>
          </cell>
          <cell r="AZ100">
            <v>0.40200000000000002</v>
          </cell>
          <cell r="BA100">
            <v>-8.4000000000000005E-2</v>
          </cell>
          <cell r="BB100">
            <v>3.3000000000000002E-2</v>
          </cell>
          <cell r="BC100">
            <v>0</v>
          </cell>
          <cell r="BD100">
            <v>124</v>
          </cell>
          <cell r="BE100">
            <v>1289</v>
          </cell>
          <cell r="BF100">
            <v>0.64300000000000002</v>
          </cell>
          <cell r="BG100">
            <v>1105</v>
          </cell>
          <cell r="BH100">
            <v>0.52400000000000002</v>
          </cell>
          <cell r="BI100">
            <v>975</v>
          </cell>
          <cell r="BJ100">
            <v>0.46700000000000003</v>
          </cell>
          <cell r="BK100">
            <v>-0.14299999999999999</v>
          </cell>
          <cell r="BL100">
            <v>-0.11799999999999999</v>
          </cell>
          <cell r="BM100">
            <v>175300</v>
          </cell>
          <cell r="BN100">
            <v>342100</v>
          </cell>
          <cell r="BO100">
            <v>341300</v>
          </cell>
          <cell r="BP100">
            <v>1.131697869593286</v>
          </cell>
          <cell r="BQ100">
            <v>1.1715753424657533</v>
          </cell>
          <cell r="BR100">
            <v>1.1962846126883981</v>
          </cell>
          <cell r="BS100" t="str">
            <v>Multnomah</v>
          </cell>
          <cell r="BT100">
            <v>1406</v>
          </cell>
          <cell r="BU100">
            <v>1810</v>
          </cell>
          <cell r="BV100">
            <v>185834.178082</v>
          </cell>
          <cell r="BW100">
            <v>266868.34782600001</v>
          </cell>
          <cell r="BX100">
            <v>385306.22988499998</v>
          </cell>
          <cell r="BY100">
            <v>0.43605633032823166</v>
          </cell>
          <cell r="BZ100">
            <v>0.44380640500769419</v>
          </cell>
        </row>
        <row r="101">
          <cell r="A101">
            <v>41051006701</v>
          </cell>
          <cell r="B101" t="str">
            <v>MH_NL</v>
          </cell>
          <cell r="C101" t="str">
            <v>MH_UG</v>
          </cell>
          <cell r="D101" t="str">
            <v>MH</v>
          </cell>
          <cell r="E101" t="str">
            <v>MH</v>
          </cell>
          <cell r="F101" t="str">
            <v>MH</v>
          </cell>
          <cell r="G101">
            <v>0</v>
          </cell>
          <cell r="H101">
            <v>0</v>
          </cell>
          <cell r="I101">
            <v>18006.2</v>
          </cell>
          <cell r="J101">
            <v>0.221</v>
          </cell>
          <cell r="K101">
            <v>0.218</v>
          </cell>
          <cell r="L101">
            <v>290</v>
          </cell>
          <cell r="M101">
            <v>0.76500000000000001</v>
          </cell>
          <cell r="N101">
            <v>232</v>
          </cell>
          <cell r="O101">
            <v>0.78900000000000003</v>
          </cell>
          <cell r="P101">
            <v>356</v>
          </cell>
          <cell r="Q101">
            <v>0.78600000000000003</v>
          </cell>
          <cell r="R101">
            <v>2.4E-2</v>
          </cell>
          <cell r="S101">
            <v>-3.0000000000000001E-3</v>
          </cell>
          <cell r="T101">
            <v>825</v>
          </cell>
          <cell r="U101">
            <v>883</v>
          </cell>
          <cell r="V101">
            <v>1360</v>
          </cell>
          <cell r="W101">
            <v>6.6000000000000003E-2</v>
          </cell>
          <cell r="X101">
            <v>0.54</v>
          </cell>
          <cell r="Y101">
            <v>3016</v>
          </cell>
          <cell r="Z101">
            <v>2844</v>
          </cell>
          <cell r="AA101">
            <v>3298</v>
          </cell>
          <cell r="AB101">
            <v>-5.7000000000000002E-2</v>
          </cell>
          <cell r="AC101">
            <v>0.16</v>
          </cell>
          <cell r="AD101">
            <v>49375</v>
          </cell>
          <cell r="AE101">
            <v>68512</v>
          </cell>
          <cell r="AF101">
            <v>64318</v>
          </cell>
          <cell r="AG101">
            <v>0.38800000000000001</v>
          </cell>
          <cell r="AH101">
            <v>-6.0999999999999999E-2</v>
          </cell>
          <cell r="AI101">
            <v>0.44400000000000001</v>
          </cell>
          <cell r="AJ101">
            <v>0.56299999999999994</v>
          </cell>
          <cell r="AK101">
            <v>0.59799999999999998</v>
          </cell>
          <cell r="AL101">
            <v>0.11899999999999999</v>
          </cell>
          <cell r="AM101">
            <v>3.5000000000000003E-2</v>
          </cell>
          <cell r="AN101">
            <v>0.35</v>
          </cell>
          <cell r="AO101">
            <v>0.30499999999999999</v>
          </cell>
          <cell r="AP101">
            <v>0.38100000000000001</v>
          </cell>
          <cell r="AQ101">
            <v>-4.4999999999999998E-2</v>
          </cell>
          <cell r="AR101">
            <v>7.5999999999999998E-2</v>
          </cell>
          <cell r="AS101">
            <v>8.4000000000000005E-2</v>
          </cell>
          <cell r="AT101">
            <v>3.7999999999999999E-2</v>
          </cell>
          <cell r="AU101">
            <v>0.124</v>
          </cell>
          <cell r="AV101">
            <v>-4.5999999999999999E-2</v>
          </cell>
          <cell r="AW101">
            <v>8.6999999999999994E-2</v>
          </cell>
          <cell r="AX101">
            <v>0.32500000000000001</v>
          </cell>
          <cell r="AY101">
            <v>0.34899999999999998</v>
          </cell>
          <cell r="AZ101">
            <v>0.29099999999999998</v>
          </cell>
          <cell r="BA101">
            <v>2.4E-2</v>
          </cell>
          <cell r="BB101">
            <v>-5.8000000000000003E-2</v>
          </cell>
          <cell r="BC101">
            <v>0</v>
          </cell>
          <cell r="BD101">
            <v>0</v>
          </cell>
          <cell r="BE101">
            <v>311</v>
          </cell>
          <cell r="BF101">
            <v>0.30499999999999999</v>
          </cell>
          <cell r="BG101">
            <v>275</v>
          </cell>
          <cell r="BH101">
            <v>0.246</v>
          </cell>
          <cell r="BI101">
            <v>209</v>
          </cell>
          <cell r="BJ101">
            <v>0.18</v>
          </cell>
          <cell r="BK101">
            <v>-0.11600000000000001</v>
          </cell>
          <cell r="BL101">
            <v>-0.24</v>
          </cell>
          <cell r="BM101">
            <v>170800</v>
          </cell>
          <cell r="BN101">
            <v>323800</v>
          </cell>
          <cell r="BO101">
            <v>293200</v>
          </cell>
          <cell r="BP101">
            <v>1.1026468689477082</v>
          </cell>
          <cell r="BQ101">
            <v>1.1089041095890411</v>
          </cell>
          <cell r="BR101">
            <v>1.0276901507185419</v>
          </cell>
          <cell r="BS101" t="str">
            <v>Hayhurst</v>
          </cell>
          <cell r="BT101">
            <v>1446</v>
          </cell>
          <cell r="BU101">
            <v>1959</v>
          </cell>
          <cell r="BV101">
            <v>188854.8</v>
          </cell>
          <cell r="BW101">
            <v>286785.41666699998</v>
          </cell>
          <cell r="BX101">
            <v>427953.80952399998</v>
          </cell>
          <cell r="BY101">
            <v>0.51854978886954417</v>
          </cell>
          <cell r="BZ101">
            <v>0.49224397285485844</v>
          </cell>
        </row>
        <row r="102">
          <cell r="A102">
            <v>41051006702</v>
          </cell>
          <cell r="B102" t="str">
            <v>MH_NL</v>
          </cell>
          <cell r="C102" t="str">
            <v>MH_UG</v>
          </cell>
          <cell r="D102" t="str">
            <v>MH</v>
          </cell>
          <cell r="E102" t="str">
            <v>MH</v>
          </cell>
          <cell r="F102" t="str">
            <v>MH</v>
          </cell>
          <cell r="G102">
            <v>0</v>
          </cell>
          <cell r="H102">
            <v>0</v>
          </cell>
          <cell r="I102">
            <v>28438.33</v>
          </cell>
          <cell r="J102">
            <v>0.127</v>
          </cell>
          <cell r="K102">
            <v>0.159</v>
          </cell>
          <cell r="L102">
            <v>445</v>
          </cell>
          <cell r="M102">
            <v>0.83799999999999997</v>
          </cell>
          <cell r="N102">
            <v>447</v>
          </cell>
          <cell r="O102">
            <v>0.83699999999999997</v>
          </cell>
          <cell r="P102">
            <v>373</v>
          </cell>
          <cell r="Q102">
            <v>0.68899999999999995</v>
          </cell>
          <cell r="R102">
            <v>-1E-3</v>
          </cell>
          <cell r="S102">
            <v>-0.14799999999999999</v>
          </cell>
          <cell r="T102">
            <v>707</v>
          </cell>
          <cell r="U102">
            <v>824</v>
          </cell>
          <cell r="V102">
            <v>946</v>
          </cell>
          <cell r="W102">
            <v>0.14199999999999999</v>
          </cell>
          <cell r="X102">
            <v>0.14799999999999999</v>
          </cell>
          <cell r="Y102">
            <v>3034</v>
          </cell>
          <cell r="Z102">
            <v>3041</v>
          </cell>
          <cell r="AA102">
            <v>3179</v>
          </cell>
          <cell r="AB102">
            <v>2E-3</v>
          </cell>
          <cell r="AC102">
            <v>4.4999999999999998E-2</v>
          </cell>
          <cell r="AD102">
            <v>49943</v>
          </cell>
          <cell r="AE102">
            <v>56250</v>
          </cell>
          <cell r="AF102">
            <v>63940</v>
          </cell>
          <cell r="AG102">
            <v>0.126</v>
          </cell>
          <cell r="AH102">
            <v>0.13700000000000001</v>
          </cell>
          <cell r="AI102">
            <v>0.52500000000000002</v>
          </cell>
          <cell r="AJ102">
            <v>0.55700000000000005</v>
          </cell>
          <cell r="AK102">
            <v>0.53600000000000003</v>
          </cell>
          <cell r="AL102">
            <v>3.2000000000000001E-2</v>
          </cell>
          <cell r="AM102">
            <v>-2.1000000000000001E-2</v>
          </cell>
          <cell r="AN102">
            <v>0.46100000000000002</v>
          </cell>
          <cell r="AO102">
            <v>0.42699999999999999</v>
          </cell>
          <cell r="AP102">
            <v>0.45100000000000001</v>
          </cell>
          <cell r="AQ102">
            <v>-3.4000000000000002E-2</v>
          </cell>
          <cell r="AR102">
            <v>2.4E-2</v>
          </cell>
          <cell r="AS102">
            <v>0.11799999999999999</v>
          </cell>
          <cell r="AT102">
            <v>0.15</v>
          </cell>
          <cell r="AU102">
            <v>0.161</v>
          </cell>
          <cell r="AV102">
            <v>3.2000000000000001E-2</v>
          </cell>
          <cell r="AW102">
            <v>1.2E-2</v>
          </cell>
          <cell r="AX102">
            <v>0.28899999999999998</v>
          </cell>
          <cell r="AY102">
            <v>0.40899999999999997</v>
          </cell>
          <cell r="AZ102">
            <v>0.34699999999999998</v>
          </cell>
          <cell r="BA102">
            <v>0.12</v>
          </cell>
          <cell r="BB102">
            <v>-6.0999999999999999E-2</v>
          </cell>
          <cell r="BC102">
            <v>0</v>
          </cell>
          <cell r="BD102">
            <v>0</v>
          </cell>
          <cell r="BE102">
            <v>598</v>
          </cell>
          <cell r="BF102">
            <v>0.503</v>
          </cell>
          <cell r="BG102">
            <v>600</v>
          </cell>
          <cell r="BH102">
            <v>0.504</v>
          </cell>
          <cell r="BI102">
            <v>615</v>
          </cell>
          <cell r="BJ102">
            <v>0.49</v>
          </cell>
          <cell r="BK102">
            <v>3.0000000000000001E-3</v>
          </cell>
          <cell r="BL102">
            <v>2.5000000000000001E-2</v>
          </cell>
          <cell r="BM102">
            <v>200000</v>
          </cell>
          <cell r="BN102">
            <v>408500</v>
          </cell>
          <cell r="BO102">
            <v>356100</v>
          </cell>
          <cell r="BP102">
            <v>1.2911555842479019</v>
          </cell>
          <cell r="BQ102">
            <v>1.398972602739726</v>
          </cell>
          <cell r="BR102">
            <v>1.2481598317560463</v>
          </cell>
          <cell r="BS102" t="str">
            <v>Hayhurst</v>
          </cell>
          <cell r="BT102">
            <v>1446</v>
          </cell>
          <cell r="BU102">
            <v>1959</v>
          </cell>
          <cell r="BV102">
            <v>205951.55172399999</v>
          </cell>
          <cell r="BW102">
            <v>290140.52631599997</v>
          </cell>
          <cell r="BX102">
            <v>427569.67924500001</v>
          </cell>
          <cell r="BY102">
            <v>0.40878048204668738</v>
          </cell>
          <cell r="BZ102">
            <v>0.47366410571449158</v>
          </cell>
        </row>
        <row r="103">
          <cell r="A103">
            <v>41051006801</v>
          </cell>
          <cell r="B103" t="str">
            <v>MH_NL</v>
          </cell>
          <cell r="C103" t="str">
            <v>MH_NL</v>
          </cell>
          <cell r="D103" t="str">
            <v>MH</v>
          </cell>
          <cell r="E103" t="str">
            <v>MH</v>
          </cell>
          <cell r="F103" t="str">
            <v>MH</v>
          </cell>
          <cell r="G103">
            <v>0</v>
          </cell>
          <cell r="H103">
            <v>0</v>
          </cell>
          <cell r="I103">
            <v>0</v>
          </cell>
          <cell r="J103">
            <v>3.5000000000000003E-2</v>
          </cell>
          <cell r="K103">
            <v>8.2000000000000003E-2</v>
          </cell>
          <cell r="L103">
            <v>265</v>
          </cell>
          <cell r="M103">
            <v>0.81299999999999994</v>
          </cell>
          <cell r="N103">
            <v>306</v>
          </cell>
          <cell r="O103">
            <v>0.85199999999999998</v>
          </cell>
          <cell r="P103">
            <v>241</v>
          </cell>
          <cell r="Q103">
            <v>0.84</v>
          </cell>
          <cell r="R103">
            <v>3.9E-2</v>
          </cell>
          <cell r="S103">
            <v>-1.2999999999999999E-2</v>
          </cell>
          <cell r="T103">
            <v>596</v>
          </cell>
          <cell r="U103">
            <v>688</v>
          </cell>
          <cell r="V103">
            <v>711</v>
          </cell>
          <cell r="W103">
            <v>0.13400000000000001</v>
          </cell>
          <cell r="X103">
            <v>3.3000000000000002E-2</v>
          </cell>
          <cell r="Y103">
            <v>2125</v>
          </cell>
          <cell r="Z103">
            <v>2212</v>
          </cell>
          <cell r="AA103">
            <v>2402</v>
          </cell>
          <cell r="AB103">
            <v>4.1000000000000002E-2</v>
          </cell>
          <cell r="AC103">
            <v>8.5999999999999993E-2</v>
          </cell>
          <cell r="AD103">
            <v>51830</v>
          </cell>
          <cell r="AE103">
            <v>68580</v>
          </cell>
          <cell r="AF103">
            <v>74551</v>
          </cell>
          <cell r="AG103">
            <v>0.32300000000000001</v>
          </cell>
          <cell r="AH103">
            <v>8.6999999999999994E-2</v>
          </cell>
          <cell r="AI103">
            <v>0.59799999999999998</v>
          </cell>
          <cell r="AJ103">
            <v>0.60799999999999998</v>
          </cell>
          <cell r="AK103">
            <v>0.66700000000000004</v>
          </cell>
          <cell r="AL103">
            <v>0.01</v>
          </cell>
          <cell r="AM103">
            <v>5.8999999999999997E-2</v>
          </cell>
          <cell r="AN103">
            <v>0.42299999999999999</v>
          </cell>
          <cell r="AO103">
            <v>0.40200000000000002</v>
          </cell>
          <cell r="AP103">
            <v>0.39500000000000002</v>
          </cell>
          <cell r="AQ103">
            <v>-2.1000000000000001E-2</v>
          </cell>
          <cell r="AR103">
            <v>-7.0000000000000001E-3</v>
          </cell>
          <cell r="AS103">
            <v>0.11799999999999999</v>
          </cell>
          <cell r="AT103">
            <v>0.186</v>
          </cell>
          <cell r="AU103">
            <v>0.21099999999999999</v>
          </cell>
          <cell r="AV103">
            <v>6.8000000000000005E-2</v>
          </cell>
          <cell r="AW103">
            <v>2.4E-2</v>
          </cell>
          <cell r="AX103">
            <v>0.38500000000000001</v>
          </cell>
          <cell r="AY103">
            <v>0.35</v>
          </cell>
          <cell r="AZ103">
            <v>0.38100000000000001</v>
          </cell>
          <cell r="BA103">
            <v>-3.5000000000000003E-2</v>
          </cell>
          <cell r="BB103">
            <v>3.1E-2</v>
          </cell>
          <cell r="BC103">
            <v>0</v>
          </cell>
          <cell r="BD103">
            <v>0</v>
          </cell>
          <cell r="BE103">
            <v>353</v>
          </cell>
          <cell r="BF103">
            <v>0.42799999999999999</v>
          </cell>
          <cell r="BG103">
            <v>424</v>
          </cell>
          <cell r="BH103">
            <v>0.51100000000000001</v>
          </cell>
          <cell r="BI103">
            <v>385</v>
          </cell>
          <cell r="BJ103">
            <v>0.44800000000000001</v>
          </cell>
          <cell r="BK103">
            <v>0.20100000000000001</v>
          </cell>
          <cell r="BL103">
            <v>-9.1999999999999998E-2</v>
          </cell>
          <cell r="BM103">
            <v>298200</v>
          </cell>
          <cell r="BN103">
            <v>553800</v>
          </cell>
          <cell r="BO103">
            <v>498900</v>
          </cell>
          <cell r="BP103">
            <v>1.9251129761136216</v>
          </cell>
          <cell r="BQ103">
            <v>1.8965753424657534</v>
          </cell>
          <cell r="BR103">
            <v>1.7486855941114616</v>
          </cell>
          <cell r="BS103" t="str">
            <v>Bridlemile</v>
          </cell>
          <cell r="BT103">
            <v>1605</v>
          </cell>
          <cell r="BU103">
            <v>2430</v>
          </cell>
          <cell r="BV103">
            <v>337089.47368400003</v>
          </cell>
          <cell r="BW103">
            <v>484061.76470599999</v>
          </cell>
          <cell r="BX103">
            <v>583234.53125</v>
          </cell>
          <cell r="BY103">
            <v>0.43600379868217765</v>
          </cell>
          <cell r="BZ103">
            <v>0.2048762653341018</v>
          </cell>
        </row>
        <row r="104">
          <cell r="A104">
            <v>41051006802</v>
          </cell>
          <cell r="B104" t="str">
            <v>MH_NL</v>
          </cell>
          <cell r="C104" t="str">
            <v>MH_UG</v>
          </cell>
          <cell r="D104" t="str">
            <v>MH</v>
          </cell>
          <cell r="E104" t="str">
            <v>MH</v>
          </cell>
          <cell r="F104" t="str">
            <v>MH</v>
          </cell>
          <cell r="G104">
            <v>0</v>
          </cell>
          <cell r="H104">
            <v>0</v>
          </cell>
          <cell r="I104">
            <v>20648.37</v>
          </cell>
          <cell r="J104">
            <v>0.13800000000000001</v>
          </cell>
          <cell r="K104">
            <v>0.11</v>
          </cell>
          <cell r="L104">
            <v>314</v>
          </cell>
          <cell r="M104">
            <v>0.71399999999999997</v>
          </cell>
          <cell r="N104">
            <v>321</v>
          </cell>
          <cell r="O104">
            <v>0.68400000000000005</v>
          </cell>
          <cell r="P104">
            <v>200</v>
          </cell>
          <cell r="Q104">
            <v>0.46899999999999997</v>
          </cell>
          <cell r="R104">
            <v>-2.9000000000000001E-2</v>
          </cell>
          <cell r="S104">
            <v>-0.215</v>
          </cell>
          <cell r="T104">
            <v>631</v>
          </cell>
          <cell r="U104">
            <v>751</v>
          </cell>
          <cell r="V104">
            <v>921</v>
          </cell>
          <cell r="W104">
            <v>0.16</v>
          </cell>
          <cell r="X104">
            <v>0.22600000000000001</v>
          </cell>
          <cell r="Y104">
            <v>3492</v>
          </cell>
          <cell r="Z104">
            <v>3489</v>
          </cell>
          <cell r="AA104">
            <v>3500</v>
          </cell>
          <cell r="AB104">
            <v>-1E-3</v>
          </cell>
          <cell r="AC104">
            <v>3.0000000000000001E-3</v>
          </cell>
          <cell r="AD104">
            <v>63586</v>
          </cell>
          <cell r="AE104">
            <v>93833</v>
          </cell>
          <cell r="AF104">
            <v>100703</v>
          </cell>
          <cell r="AG104">
            <v>0.47599999999999998</v>
          </cell>
          <cell r="AH104">
            <v>7.2999999999999995E-2</v>
          </cell>
          <cell r="AI104">
            <v>0.67</v>
          </cell>
          <cell r="AJ104">
            <v>0.71199999999999997</v>
          </cell>
          <cell r="AK104">
            <v>0.755</v>
          </cell>
          <cell r="AL104">
            <v>4.2000000000000003E-2</v>
          </cell>
          <cell r="AM104">
            <v>4.2999999999999997E-2</v>
          </cell>
          <cell r="AN104">
            <v>0.26600000000000001</v>
          </cell>
          <cell r="AO104">
            <v>0.214</v>
          </cell>
          <cell r="AP104">
            <v>0.215</v>
          </cell>
          <cell r="AQ104">
            <v>-5.1999999999999998E-2</v>
          </cell>
          <cell r="AR104">
            <v>1E-3</v>
          </cell>
          <cell r="AS104">
            <v>8.2000000000000003E-2</v>
          </cell>
          <cell r="AT104">
            <v>0.184</v>
          </cell>
          <cell r="AU104">
            <v>0.156</v>
          </cell>
          <cell r="AV104">
            <v>0.10199999999999999</v>
          </cell>
          <cell r="AW104">
            <v>-2.7E-2</v>
          </cell>
          <cell r="AX104">
            <v>0.23100000000000001</v>
          </cell>
          <cell r="AY104">
            <v>0.28599999999999998</v>
          </cell>
          <cell r="AZ104">
            <v>0.27700000000000002</v>
          </cell>
          <cell r="BA104">
            <v>5.5E-2</v>
          </cell>
          <cell r="BB104">
            <v>-8.9999999999999993E-3</v>
          </cell>
          <cell r="BC104">
            <v>7</v>
          </cell>
          <cell r="BD104">
            <v>0</v>
          </cell>
          <cell r="BE104">
            <v>304</v>
          </cell>
          <cell r="BF104">
            <v>0.26700000000000002</v>
          </cell>
          <cell r="BG104">
            <v>280</v>
          </cell>
          <cell r="BH104">
            <v>0.26</v>
          </cell>
          <cell r="BI104">
            <v>230</v>
          </cell>
          <cell r="BJ104">
            <v>0.20200000000000001</v>
          </cell>
          <cell r="BK104">
            <v>-7.9000000000000001E-2</v>
          </cell>
          <cell r="BL104">
            <v>-0.17899999999999999</v>
          </cell>
          <cell r="BM104">
            <v>259400</v>
          </cell>
          <cell r="BN104">
            <v>478900</v>
          </cell>
          <cell r="BO104">
            <v>449800</v>
          </cell>
          <cell r="BP104">
            <v>1.6746287927695287</v>
          </cell>
          <cell r="BQ104">
            <v>1.640068493150685</v>
          </cell>
          <cell r="BR104">
            <v>1.5765860497721695</v>
          </cell>
          <cell r="BS104" t="str">
            <v>Bridlemile</v>
          </cell>
          <cell r="BT104">
            <v>1605</v>
          </cell>
          <cell r="BU104">
            <v>2430</v>
          </cell>
          <cell r="BV104">
            <v>290668.83333300002</v>
          </cell>
          <cell r="BW104">
            <v>455247.05882400001</v>
          </cell>
          <cell r="BX104">
            <v>538004.93333300005</v>
          </cell>
          <cell r="BY104">
            <v>0.56620527080195637</v>
          </cell>
          <cell r="BZ104">
            <v>0.18178673075402452</v>
          </cell>
        </row>
        <row r="105">
          <cell r="A105">
            <v>41051006900</v>
          </cell>
          <cell r="B105" t="str">
            <v>MH_AE</v>
          </cell>
          <cell r="C105" t="str">
            <v>MH_AE</v>
          </cell>
          <cell r="D105" t="str">
            <v>MH</v>
          </cell>
          <cell r="E105" t="str">
            <v>MH</v>
          </cell>
          <cell r="F105" t="str">
            <v>MH</v>
          </cell>
          <cell r="G105">
            <v>0</v>
          </cell>
          <cell r="H105">
            <v>0</v>
          </cell>
          <cell r="I105">
            <v>15516.28</v>
          </cell>
          <cell r="J105">
            <v>0.27800000000000002</v>
          </cell>
          <cell r="K105">
            <v>0.19900000000000001</v>
          </cell>
          <cell r="L105">
            <v>110</v>
          </cell>
          <cell r="M105">
            <v>0.495</v>
          </cell>
          <cell r="N105">
            <v>147</v>
          </cell>
          <cell r="O105">
            <v>0.68400000000000005</v>
          </cell>
          <cell r="P105">
            <v>92</v>
          </cell>
          <cell r="Q105">
            <v>0.36799999999999999</v>
          </cell>
          <cell r="R105">
            <v>0.188</v>
          </cell>
          <cell r="S105">
            <v>-0.316</v>
          </cell>
          <cell r="T105">
            <v>1000</v>
          </cell>
          <cell r="U105">
            <v>1375</v>
          </cell>
          <cell r="V105">
            <v>1359</v>
          </cell>
          <cell r="W105">
            <v>0.27300000000000002</v>
          </cell>
          <cell r="X105">
            <v>-1.2E-2</v>
          </cell>
          <cell r="Y105">
            <v>2551</v>
          </cell>
          <cell r="Z105">
            <v>2784</v>
          </cell>
          <cell r="AA105">
            <v>2642</v>
          </cell>
          <cell r="AB105">
            <v>9.0999999999999998E-2</v>
          </cell>
          <cell r="AC105">
            <v>-5.0999999999999997E-2</v>
          </cell>
          <cell r="AD105">
            <v>112327</v>
          </cell>
          <cell r="AE105">
            <v>110588</v>
          </cell>
          <cell r="AF105">
            <v>166278</v>
          </cell>
          <cell r="AG105">
            <v>-1.4999999999999999E-2</v>
          </cell>
          <cell r="AH105">
            <v>0.504</v>
          </cell>
          <cell r="AI105">
            <v>0.73</v>
          </cell>
          <cell r="AJ105">
            <v>0.77800000000000002</v>
          </cell>
          <cell r="AK105">
            <v>0.75700000000000001</v>
          </cell>
          <cell r="AL105">
            <v>4.8000000000000001E-2</v>
          </cell>
          <cell r="AM105">
            <v>-2.1000000000000001E-2</v>
          </cell>
          <cell r="AN105">
            <v>0.09</v>
          </cell>
          <cell r="AO105">
            <v>0.13500000000000001</v>
          </cell>
          <cell r="AP105">
            <v>8.3000000000000004E-2</v>
          </cell>
          <cell r="AQ105">
            <v>4.4999999999999998E-2</v>
          </cell>
          <cell r="AR105">
            <v>-5.1999999999999998E-2</v>
          </cell>
          <cell r="AS105">
            <v>6.3E-2</v>
          </cell>
          <cell r="AT105">
            <v>8.3000000000000004E-2</v>
          </cell>
          <cell r="AU105">
            <v>0.13600000000000001</v>
          </cell>
          <cell r="AV105">
            <v>0.02</v>
          </cell>
          <cell r="AW105">
            <v>5.2999999999999999E-2</v>
          </cell>
          <cell r="AX105">
            <v>0.12</v>
          </cell>
          <cell r="AY105">
            <v>0.127</v>
          </cell>
          <cell r="AZ105">
            <v>0.11</v>
          </cell>
          <cell r="BA105">
            <v>7.0000000000000001E-3</v>
          </cell>
          <cell r="BB105">
            <v>-1.7999999999999999E-2</v>
          </cell>
          <cell r="BC105">
            <v>0</v>
          </cell>
          <cell r="BD105">
            <v>0</v>
          </cell>
          <cell r="BE105">
            <v>59</v>
          </cell>
          <cell r="BF105">
            <v>7.5999999999999998E-2</v>
          </cell>
          <cell r="BG105">
            <v>100</v>
          </cell>
          <cell r="BH105">
            <v>0.109</v>
          </cell>
          <cell r="BI105">
            <v>20</v>
          </cell>
          <cell r="BJ105">
            <v>2.5000000000000001E-2</v>
          </cell>
          <cell r="BK105">
            <v>0.69499999999999995</v>
          </cell>
          <cell r="BL105">
            <v>-0.8</v>
          </cell>
          <cell r="BM105">
            <v>391600</v>
          </cell>
          <cell r="BN105">
            <v>629200</v>
          </cell>
          <cell r="BO105">
            <v>676100</v>
          </cell>
          <cell r="BP105">
            <v>2.5280826339573919</v>
          </cell>
          <cell r="BQ105">
            <v>2.1547945205479451</v>
          </cell>
          <cell r="BR105">
            <v>2.3697861899754646</v>
          </cell>
          <cell r="BS105" t="str">
            <v>Southwest Hills</v>
          </cell>
          <cell r="BT105">
            <v>2483</v>
          </cell>
          <cell r="BU105">
            <v>3531</v>
          </cell>
          <cell r="BV105">
            <v>508230.357143</v>
          </cell>
          <cell r="BW105">
            <v>603487.09677399998</v>
          </cell>
          <cell r="BX105">
            <v>786420.55223899998</v>
          </cell>
          <cell r="BY105">
            <v>0.18742827596226749</v>
          </cell>
          <cell r="BZ105">
            <v>0.30312736832798731</v>
          </cell>
        </row>
        <row r="106">
          <cell r="A106">
            <v>41051007000</v>
          </cell>
          <cell r="B106" t="str">
            <v>MH_UG</v>
          </cell>
          <cell r="C106" t="str">
            <v>MH_AE</v>
          </cell>
          <cell r="D106" t="str">
            <v>MH</v>
          </cell>
          <cell r="E106" t="str">
            <v>MH</v>
          </cell>
          <cell r="F106" t="str">
            <v>MH</v>
          </cell>
          <cell r="G106">
            <v>0</v>
          </cell>
          <cell r="H106">
            <v>0</v>
          </cell>
          <cell r="I106">
            <v>6278.3</v>
          </cell>
          <cell r="J106">
            <v>0.113</v>
          </cell>
          <cell r="K106">
            <v>9.1999999999999998E-2</v>
          </cell>
          <cell r="L106">
            <v>356</v>
          </cell>
          <cell r="M106">
            <v>0.51</v>
          </cell>
          <cell r="N106">
            <v>294</v>
          </cell>
          <cell r="O106">
            <v>0.38300000000000001</v>
          </cell>
          <cell r="P106">
            <v>377</v>
          </cell>
          <cell r="Q106">
            <v>0.40899999999999997</v>
          </cell>
          <cell r="R106">
            <v>-0.127</v>
          </cell>
          <cell r="S106">
            <v>2.7E-2</v>
          </cell>
          <cell r="T106">
            <v>1074</v>
          </cell>
          <cell r="U106">
            <v>1273</v>
          </cell>
          <cell r="V106">
            <v>1737</v>
          </cell>
          <cell r="W106">
            <v>0.156</v>
          </cell>
          <cell r="X106">
            <v>0.36399999999999999</v>
          </cell>
          <cell r="Y106">
            <v>5041</v>
          </cell>
          <cell r="Z106">
            <v>7769</v>
          </cell>
          <cell r="AA106">
            <v>8231</v>
          </cell>
          <cell r="AB106">
            <v>0.54100000000000004</v>
          </cell>
          <cell r="AC106">
            <v>5.8999999999999997E-2</v>
          </cell>
          <cell r="AD106">
            <v>108499</v>
          </cell>
          <cell r="AE106">
            <v>141543</v>
          </cell>
          <cell r="AF106">
            <v>132266</v>
          </cell>
          <cell r="AG106">
            <v>0.30499999999999999</v>
          </cell>
          <cell r="AH106">
            <v>-6.6000000000000003E-2</v>
          </cell>
          <cell r="AI106">
            <v>0.66200000000000003</v>
          </cell>
          <cell r="AJ106">
            <v>0.78300000000000003</v>
          </cell>
          <cell r="AK106">
            <v>0.74299999999999999</v>
          </cell>
          <cell r="AL106">
            <v>0.121</v>
          </cell>
          <cell r="AM106">
            <v>-0.04</v>
          </cell>
          <cell r="AN106">
            <v>6.8000000000000005E-2</v>
          </cell>
          <cell r="AO106">
            <v>0.13</v>
          </cell>
          <cell r="AP106">
            <v>0.17199999999999999</v>
          </cell>
          <cell r="AQ106">
            <v>6.2E-2</v>
          </cell>
          <cell r="AR106">
            <v>4.2000000000000003E-2</v>
          </cell>
          <cell r="AS106">
            <v>0.108</v>
          </cell>
          <cell r="AT106">
            <v>0.217</v>
          </cell>
          <cell r="AU106">
            <v>0.25600000000000001</v>
          </cell>
          <cell r="AV106">
            <v>0.109</v>
          </cell>
          <cell r="AW106">
            <v>3.9E-2</v>
          </cell>
          <cell r="AX106">
            <v>0.128</v>
          </cell>
          <cell r="AY106">
            <v>0.10199999999999999</v>
          </cell>
          <cell r="AZ106">
            <v>0.11799999999999999</v>
          </cell>
          <cell r="BA106">
            <v>-2.5999999999999999E-2</v>
          </cell>
          <cell r="BB106">
            <v>1.4999999999999999E-2</v>
          </cell>
          <cell r="BC106">
            <v>160</v>
          </cell>
          <cell r="BD106">
            <v>0</v>
          </cell>
          <cell r="BE106">
            <v>74</v>
          </cell>
          <cell r="BF106">
            <v>4.5999999999999999E-2</v>
          </cell>
          <cell r="BG106">
            <v>200</v>
          </cell>
          <cell r="BH106">
            <v>7.8E-2</v>
          </cell>
          <cell r="BI106">
            <v>80</v>
          </cell>
          <cell r="BJ106">
            <v>3.3000000000000002E-2</v>
          </cell>
          <cell r="BK106">
            <v>1.7030000000000001</v>
          </cell>
          <cell r="BL106">
            <v>-0.6</v>
          </cell>
          <cell r="BM106">
            <v>418100</v>
          </cell>
          <cell r="BN106">
            <v>650300</v>
          </cell>
          <cell r="BO106">
            <v>618000</v>
          </cell>
          <cell r="BP106">
            <v>2.6991607488702387</v>
          </cell>
          <cell r="BQ106">
            <v>2.2270547945205479</v>
          </cell>
          <cell r="BR106">
            <v>2.1661409043112512</v>
          </cell>
          <cell r="BS106" t="str">
            <v>Forest Park - Linnton</v>
          </cell>
          <cell r="BT106">
            <v>1622</v>
          </cell>
          <cell r="BU106">
            <v>2304</v>
          </cell>
          <cell r="BV106">
            <v>432280.03488400002</v>
          </cell>
          <cell r="BW106">
            <v>534159.92424199998</v>
          </cell>
          <cell r="BX106">
            <v>654505.45798299997</v>
          </cell>
          <cell r="BY106">
            <v>0.23568030243482993</v>
          </cell>
          <cell r="BZ106">
            <v>0.22529869479028478</v>
          </cell>
        </row>
        <row r="107">
          <cell r="A107">
            <v>41051007201</v>
          </cell>
          <cell r="B107" t="str">
            <v>MH_NL</v>
          </cell>
          <cell r="C107" t="str">
            <v>LI_AtRisk</v>
          </cell>
          <cell r="D107" t="str">
            <v>MH</v>
          </cell>
          <cell r="E107" t="str">
            <v>MH</v>
          </cell>
          <cell r="F107" t="str">
            <v>LI</v>
          </cell>
          <cell r="G107">
            <v>0</v>
          </cell>
          <cell r="H107">
            <v>1</v>
          </cell>
          <cell r="I107">
            <v>3069.53</v>
          </cell>
          <cell r="J107">
            <v>2.5999999999999999E-2</v>
          </cell>
          <cell r="K107">
            <v>5.5E-2</v>
          </cell>
          <cell r="L107">
            <v>276</v>
          </cell>
          <cell r="M107">
            <v>0.65900000000000003</v>
          </cell>
          <cell r="N107">
            <v>187</v>
          </cell>
          <cell r="O107">
            <v>0.69</v>
          </cell>
          <cell r="P107">
            <v>113</v>
          </cell>
          <cell r="Q107">
            <v>0.81299999999999994</v>
          </cell>
          <cell r="R107">
            <v>3.1E-2</v>
          </cell>
          <cell r="S107">
            <v>0.123</v>
          </cell>
          <cell r="T107">
            <v>962</v>
          </cell>
          <cell r="U107">
            <v>950</v>
          </cell>
          <cell r="V107">
            <v>838</v>
          </cell>
          <cell r="W107">
            <v>-1.2999999999999999E-2</v>
          </cell>
          <cell r="X107">
            <v>-0.11799999999999999</v>
          </cell>
          <cell r="Y107">
            <v>2071</v>
          </cell>
          <cell r="Z107">
            <v>2200</v>
          </cell>
          <cell r="AA107">
            <v>1857</v>
          </cell>
          <cell r="AB107">
            <v>6.2E-2</v>
          </cell>
          <cell r="AC107">
            <v>-0.156</v>
          </cell>
          <cell r="AD107">
            <v>40035</v>
          </cell>
          <cell r="AE107">
            <v>46143</v>
          </cell>
          <cell r="AF107">
            <v>43857</v>
          </cell>
          <cell r="AG107">
            <v>0.153</v>
          </cell>
          <cell r="AH107">
            <v>-0.05</v>
          </cell>
          <cell r="AI107">
            <v>0.29299999999999998</v>
          </cell>
          <cell r="AJ107">
            <v>0.20599999999999999</v>
          </cell>
          <cell r="AK107">
            <v>0.37</v>
          </cell>
          <cell r="AL107">
            <v>-8.6999999999999994E-2</v>
          </cell>
          <cell r="AM107">
            <v>0.16400000000000001</v>
          </cell>
          <cell r="AN107">
            <v>0.17299999999999999</v>
          </cell>
          <cell r="AO107">
            <v>0.215</v>
          </cell>
          <cell r="AP107">
            <v>0.14099999999999999</v>
          </cell>
          <cell r="AQ107">
            <v>4.2000000000000003E-2</v>
          </cell>
          <cell r="AR107">
            <v>-7.3999999999999996E-2</v>
          </cell>
          <cell r="AS107">
            <v>7.4999999999999997E-2</v>
          </cell>
          <cell r="AT107">
            <v>7.2999999999999995E-2</v>
          </cell>
          <cell r="AU107">
            <v>9.9000000000000005E-2</v>
          </cell>
          <cell r="AV107">
            <v>-1E-3</v>
          </cell>
          <cell r="AW107">
            <v>2.5000000000000001E-2</v>
          </cell>
          <cell r="AX107">
            <v>0.441</v>
          </cell>
          <cell r="AY107">
            <v>0.42399999999999999</v>
          </cell>
          <cell r="AZ107">
            <v>0.42399999999999999</v>
          </cell>
          <cell r="BA107">
            <v>-1.7000000000000001E-2</v>
          </cell>
          <cell r="BB107">
            <v>0</v>
          </cell>
          <cell r="BC107">
            <v>0</v>
          </cell>
          <cell r="BD107">
            <v>174</v>
          </cell>
          <cell r="BE107">
            <v>350</v>
          </cell>
          <cell r="BF107">
            <v>0.48599999999999999</v>
          </cell>
          <cell r="BG107">
            <v>415</v>
          </cell>
          <cell r="BH107">
            <v>0.52200000000000002</v>
          </cell>
          <cell r="BI107">
            <v>324</v>
          </cell>
          <cell r="BJ107">
            <v>0.441</v>
          </cell>
          <cell r="BK107">
            <v>0.186</v>
          </cell>
          <cell r="BL107">
            <v>-0.219</v>
          </cell>
          <cell r="BM107">
            <v>197700</v>
          </cell>
          <cell r="BN107">
            <v>154900</v>
          </cell>
          <cell r="BO107">
            <v>135900</v>
          </cell>
          <cell r="BP107">
            <v>1.276307295029051</v>
          </cell>
          <cell r="BQ107">
            <v>0.53047945205479452</v>
          </cell>
          <cell r="BR107">
            <v>0.47634069400630913</v>
          </cell>
          <cell r="BS107" t="str">
            <v>Hayden Island</v>
          </cell>
          <cell r="BT107">
            <v>1301</v>
          </cell>
          <cell r="BU107">
            <v>1546</v>
          </cell>
          <cell r="BV107">
            <v>148718.08888900001</v>
          </cell>
          <cell r="BW107">
            <v>178730.26</v>
          </cell>
          <cell r="BX107">
            <v>290114.21052600001</v>
          </cell>
          <cell r="BY107">
            <v>0.2018057879522675</v>
          </cell>
          <cell r="BZ107">
            <v>0.62319581768638388</v>
          </cell>
        </row>
        <row r="108">
          <cell r="A108">
            <v>41051007202</v>
          </cell>
          <cell r="B108" t="str">
            <v>MH_NL</v>
          </cell>
          <cell r="C108" t="str">
            <v>LI_AtRisk</v>
          </cell>
          <cell r="D108" t="str">
            <v>MH</v>
          </cell>
          <cell r="E108" t="str">
            <v>MH</v>
          </cell>
          <cell r="F108" t="str">
            <v>LI</v>
          </cell>
          <cell r="G108">
            <v>1</v>
          </cell>
          <cell r="H108">
            <v>1</v>
          </cell>
          <cell r="I108">
            <v>11799.86</v>
          </cell>
          <cell r="J108">
            <v>0.222</v>
          </cell>
          <cell r="K108">
            <v>0.16400000000000001</v>
          </cell>
          <cell r="L108">
            <v>354</v>
          </cell>
          <cell r="M108">
            <v>0.70899999999999996</v>
          </cell>
          <cell r="N108">
            <v>288</v>
          </cell>
          <cell r="O108">
            <v>0.76600000000000001</v>
          </cell>
          <cell r="P108">
            <v>347</v>
          </cell>
          <cell r="Q108">
            <v>0.82599999999999996</v>
          </cell>
          <cell r="R108">
            <v>5.7000000000000002E-2</v>
          </cell>
          <cell r="S108">
            <v>0.06</v>
          </cell>
          <cell r="T108">
            <v>826</v>
          </cell>
          <cell r="U108">
            <v>1006</v>
          </cell>
          <cell r="V108">
            <v>1249</v>
          </cell>
          <cell r="W108">
            <v>0.17899999999999999</v>
          </cell>
          <cell r="X108">
            <v>0.24199999999999999</v>
          </cell>
          <cell r="Y108">
            <v>2010</v>
          </cell>
          <cell r="Z108">
            <v>2366</v>
          </cell>
          <cell r="AA108">
            <v>3100</v>
          </cell>
          <cell r="AB108">
            <v>0.17699999999999999</v>
          </cell>
          <cell r="AC108">
            <v>0.31</v>
          </cell>
          <cell r="AD108">
            <v>48583</v>
          </cell>
          <cell r="AE108">
            <v>46184</v>
          </cell>
          <cell r="AF108">
            <v>56534</v>
          </cell>
          <cell r="AG108">
            <v>-4.9000000000000002E-2</v>
          </cell>
          <cell r="AH108">
            <v>0.224</v>
          </cell>
          <cell r="AI108">
            <v>0.24199999999999999</v>
          </cell>
          <cell r="AJ108">
            <v>0.28699999999999998</v>
          </cell>
          <cell r="AK108">
            <v>0.24299999999999999</v>
          </cell>
          <cell r="AL108">
            <v>4.4999999999999998E-2</v>
          </cell>
          <cell r="AM108">
            <v>-4.3999999999999997E-2</v>
          </cell>
          <cell r="AN108">
            <v>0.26900000000000002</v>
          </cell>
          <cell r="AO108">
            <v>0.442</v>
          </cell>
          <cell r="AP108">
            <v>0.30199999999999999</v>
          </cell>
          <cell r="AQ108">
            <v>0.17299999999999999</v>
          </cell>
          <cell r="AR108">
            <v>-0.14000000000000001</v>
          </cell>
          <cell r="AS108">
            <v>0.20799999999999999</v>
          </cell>
          <cell r="AT108">
            <v>0.31900000000000001</v>
          </cell>
          <cell r="AU108">
            <v>0.46200000000000002</v>
          </cell>
          <cell r="AV108">
            <v>0.111</v>
          </cell>
          <cell r="AW108">
            <v>0.14299999999999999</v>
          </cell>
          <cell r="AX108">
            <v>0.376</v>
          </cell>
          <cell r="AY108">
            <v>0.39400000000000002</v>
          </cell>
          <cell r="AZ108">
            <v>0.42899999999999999</v>
          </cell>
          <cell r="BA108">
            <v>1.7000000000000001E-2</v>
          </cell>
          <cell r="BB108">
            <v>3.5000000000000003E-2</v>
          </cell>
          <cell r="BC108">
            <v>243</v>
          </cell>
          <cell r="BD108">
            <v>0</v>
          </cell>
          <cell r="BE108">
            <v>339</v>
          </cell>
          <cell r="BF108">
            <v>0.48399999999999999</v>
          </cell>
          <cell r="BG108">
            <v>520</v>
          </cell>
          <cell r="BH108">
            <v>0.53300000000000003</v>
          </cell>
          <cell r="BI108">
            <v>260</v>
          </cell>
          <cell r="BJ108">
            <v>0.27200000000000002</v>
          </cell>
          <cell r="BK108">
            <v>0.53400000000000003</v>
          </cell>
          <cell r="BL108">
            <v>-0.5</v>
          </cell>
          <cell r="BM108">
            <v>191300</v>
          </cell>
          <cell r="BN108">
            <v>261200</v>
          </cell>
          <cell r="BO108">
            <v>219800</v>
          </cell>
          <cell r="BP108">
            <v>1.2349903163331182</v>
          </cell>
          <cell r="BQ108">
            <v>0.89452054794520552</v>
          </cell>
          <cell r="BR108">
            <v>0.77041710480196279</v>
          </cell>
          <cell r="BS108" t="str">
            <v>St.Johns</v>
          </cell>
          <cell r="BT108">
            <v>1250</v>
          </cell>
          <cell r="BU108">
            <v>1572</v>
          </cell>
          <cell r="BV108">
            <v>141067.948718</v>
          </cell>
          <cell r="BW108">
            <v>188824.870968</v>
          </cell>
          <cell r="BX108">
            <v>286042.76923099998</v>
          </cell>
          <cell r="BY108">
            <v>0.33853843260645861</v>
          </cell>
          <cell r="BZ108">
            <v>0.51485748548174792</v>
          </cell>
        </row>
        <row r="109">
          <cell r="A109">
            <v>41051007400</v>
          </cell>
          <cell r="B109" t="str">
            <v>LI_NL</v>
          </cell>
          <cell r="C109" t="str">
            <v>LI_UG</v>
          </cell>
          <cell r="D109" t="str">
            <v>LI</v>
          </cell>
          <cell r="E109" t="str">
            <v>LI</v>
          </cell>
          <cell r="F109" t="str">
            <v>LI</v>
          </cell>
          <cell r="G109">
            <v>0</v>
          </cell>
          <cell r="H109">
            <v>0</v>
          </cell>
          <cell r="I109">
            <v>18995.62</v>
          </cell>
          <cell r="J109">
            <v>0.34399999999999997</v>
          </cell>
          <cell r="K109">
            <v>0.25900000000000001</v>
          </cell>
          <cell r="L109">
            <v>332</v>
          </cell>
          <cell r="M109">
            <v>0.89500000000000002</v>
          </cell>
          <cell r="N109">
            <v>263</v>
          </cell>
          <cell r="O109">
            <v>0.77600000000000002</v>
          </cell>
          <cell r="P109">
            <v>210</v>
          </cell>
          <cell r="Q109">
            <v>0.69299999999999995</v>
          </cell>
          <cell r="R109">
            <v>-0.11899999999999999</v>
          </cell>
          <cell r="S109">
            <v>-8.3000000000000004E-2</v>
          </cell>
          <cell r="T109">
            <v>571</v>
          </cell>
          <cell r="U109">
            <v>672</v>
          </cell>
          <cell r="V109">
            <v>867</v>
          </cell>
          <cell r="W109">
            <v>0.15</v>
          </cell>
          <cell r="X109">
            <v>0.28999999999999998</v>
          </cell>
          <cell r="Y109">
            <v>3243</v>
          </cell>
          <cell r="Z109">
            <v>3353</v>
          </cell>
          <cell r="AA109">
            <v>3687</v>
          </cell>
          <cell r="AB109">
            <v>3.4000000000000002E-2</v>
          </cell>
          <cell r="AC109">
            <v>0.1</v>
          </cell>
          <cell r="AD109">
            <v>37652</v>
          </cell>
          <cell r="AE109">
            <v>34390</v>
          </cell>
          <cell r="AF109">
            <v>38043</v>
          </cell>
          <cell r="AG109">
            <v>-8.6999999999999994E-2</v>
          </cell>
          <cell r="AH109">
            <v>0.106</v>
          </cell>
          <cell r="AI109">
            <v>0.17399999999999999</v>
          </cell>
          <cell r="AJ109">
            <v>0.27500000000000002</v>
          </cell>
          <cell r="AK109">
            <v>0.34699999999999998</v>
          </cell>
          <cell r="AL109">
            <v>0.10100000000000001</v>
          </cell>
          <cell r="AM109">
            <v>7.1999999999999995E-2</v>
          </cell>
          <cell r="AN109">
            <v>0.44600000000000001</v>
          </cell>
          <cell r="AO109">
            <v>0.42099999999999999</v>
          </cell>
          <cell r="AP109">
            <v>0.55800000000000005</v>
          </cell>
          <cell r="AQ109">
            <v>-2.5000000000000001E-2</v>
          </cell>
          <cell r="AR109">
            <v>0.13700000000000001</v>
          </cell>
          <cell r="AS109">
            <v>0.42599999999999999</v>
          </cell>
          <cell r="AT109">
            <v>0.52400000000000002</v>
          </cell>
          <cell r="AU109">
            <v>0.56899999999999995</v>
          </cell>
          <cell r="AV109">
            <v>9.7000000000000003E-2</v>
          </cell>
          <cell r="AW109">
            <v>4.5999999999999999E-2</v>
          </cell>
          <cell r="AX109">
            <v>0.504</v>
          </cell>
          <cell r="AY109">
            <v>0.70899999999999996</v>
          </cell>
          <cell r="AZ109">
            <v>0.621</v>
          </cell>
          <cell r="BA109">
            <v>0.20399999999999999</v>
          </cell>
          <cell r="BB109">
            <v>-8.7999999999999995E-2</v>
          </cell>
          <cell r="BC109">
            <v>18</v>
          </cell>
          <cell r="BD109">
            <v>0</v>
          </cell>
          <cell r="BE109">
            <v>688</v>
          </cell>
          <cell r="BF109">
            <v>0.67100000000000004</v>
          </cell>
          <cell r="BG109">
            <v>730</v>
          </cell>
          <cell r="BH109">
            <v>0.63800000000000001</v>
          </cell>
          <cell r="BI109">
            <v>700</v>
          </cell>
          <cell r="BJ109">
            <v>0.61899999999999999</v>
          </cell>
          <cell r="BK109">
            <v>6.0999999999999999E-2</v>
          </cell>
          <cell r="BL109">
            <v>-4.1000000000000002E-2</v>
          </cell>
          <cell r="BM109">
            <v>134700</v>
          </cell>
          <cell r="BN109">
            <v>270400</v>
          </cell>
          <cell r="BO109">
            <v>260800</v>
          </cell>
          <cell r="BP109">
            <v>0.86959328599096186</v>
          </cell>
          <cell r="BQ109">
            <v>0.92602739726027394</v>
          </cell>
          <cell r="BR109">
            <v>0.91412548194882581</v>
          </cell>
          <cell r="BS109" t="str">
            <v>Cully</v>
          </cell>
          <cell r="BT109">
            <v>1215</v>
          </cell>
          <cell r="BU109">
            <v>1634</v>
          </cell>
          <cell r="BV109">
            <v>129081.88235299999</v>
          </cell>
          <cell r="BW109">
            <v>179111.25</v>
          </cell>
          <cell r="BX109">
            <v>315138.68421099999</v>
          </cell>
          <cell r="BY109">
            <v>0.38757854111690737</v>
          </cell>
          <cell r="BZ109">
            <v>0.75945779068037311</v>
          </cell>
        </row>
        <row r="110">
          <cell r="A110">
            <v>41051007500</v>
          </cell>
          <cell r="B110" t="str">
            <v>LI_AG</v>
          </cell>
          <cell r="C110" t="str">
            <v>LI_UG</v>
          </cell>
          <cell r="D110" t="str">
            <v>LI</v>
          </cell>
          <cell r="E110" t="str">
            <v>LI</v>
          </cell>
          <cell r="F110" t="str">
            <v>LI</v>
          </cell>
          <cell r="G110">
            <v>0</v>
          </cell>
          <cell r="H110">
            <v>0</v>
          </cell>
          <cell r="I110">
            <v>30764.45</v>
          </cell>
          <cell r="J110">
            <v>0.39200000000000002</v>
          </cell>
          <cell r="K110">
            <v>0.39200000000000002</v>
          </cell>
          <cell r="L110">
            <v>710</v>
          </cell>
          <cell r="M110">
            <v>0.73599999999999999</v>
          </cell>
          <cell r="N110">
            <v>581</v>
          </cell>
          <cell r="O110">
            <v>0.58599999999999997</v>
          </cell>
          <cell r="P110">
            <v>536</v>
          </cell>
          <cell r="Q110">
            <v>0.66</v>
          </cell>
          <cell r="R110">
            <v>-0.15</v>
          </cell>
          <cell r="S110">
            <v>7.3999999999999996E-2</v>
          </cell>
          <cell r="T110">
            <v>635</v>
          </cell>
          <cell r="U110">
            <v>869</v>
          </cell>
          <cell r="V110">
            <v>930</v>
          </cell>
          <cell r="W110">
            <v>0.26900000000000002</v>
          </cell>
          <cell r="X110">
            <v>7.0000000000000007E-2</v>
          </cell>
          <cell r="Y110">
            <v>4937</v>
          </cell>
          <cell r="Z110">
            <v>5492</v>
          </cell>
          <cell r="AA110">
            <v>5622</v>
          </cell>
          <cell r="AB110">
            <v>0.112</v>
          </cell>
          <cell r="AC110">
            <v>2.4E-2</v>
          </cell>
          <cell r="AD110">
            <v>38929</v>
          </cell>
          <cell r="AE110">
            <v>48900</v>
          </cell>
          <cell r="AF110">
            <v>50437</v>
          </cell>
          <cell r="AG110">
            <v>0.25600000000000001</v>
          </cell>
          <cell r="AH110">
            <v>3.1E-2</v>
          </cell>
          <cell r="AI110">
            <v>0.16800000000000001</v>
          </cell>
          <cell r="AJ110">
            <v>0.32900000000000001</v>
          </cell>
          <cell r="AK110">
            <v>0.29299999999999998</v>
          </cell>
          <cell r="AL110">
            <v>0.161</v>
          </cell>
          <cell r="AM110">
            <v>-3.5999999999999997E-2</v>
          </cell>
          <cell r="AN110">
            <v>0.36799999999999999</v>
          </cell>
          <cell r="AO110">
            <v>0.33600000000000002</v>
          </cell>
          <cell r="AP110">
            <v>0.38700000000000001</v>
          </cell>
          <cell r="AQ110">
            <v>-3.2000000000000001E-2</v>
          </cell>
          <cell r="AR110">
            <v>5.0999999999999997E-2</v>
          </cell>
          <cell r="AS110">
            <v>0.40699999999999997</v>
          </cell>
          <cell r="AT110">
            <v>0.51</v>
          </cell>
          <cell r="AU110">
            <v>0.48</v>
          </cell>
          <cell r="AV110">
            <v>0.10299999999999999</v>
          </cell>
          <cell r="AW110">
            <v>-0.03</v>
          </cell>
          <cell r="AX110">
            <v>0.49</v>
          </cell>
          <cell r="AY110">
            <v>0.53500000000000003</v>
          </cell>
          <cell r="AZ110">
            <v>0.48</v>
          </cell>
          <cell r="BA110">
            <v>4.4999999999999998E-2</v>
          </cell>
          <cell r="BB110">
            <v>-5.5E-2</v>
          </cell>
          <cell r="BC110">
            <v>1</v>
          </cell>
          <cell r="BD110">
            <v>8</v>
          </cell>
          <cell r="BE110">
            <v>939</v>
          </cell>
          <cell r="BF110">
            <v>0.66400000000000003</v>
          </cell>
          <cell r="BG110">
            <v>990</v>
          </cell>
          <cell r="BH110">
            <v>0.57099999999999995</v>
          </cell>
          <cell r="BI110">
            <v>705</v>
          </cell>
          <cell r="BJ110">
            <v>0.43099999999999999</v>
          </cell>
          <cell r="BK110">
            <v>5.3999999999999999E-2</v>
          </cell>
          <cell r="BL110">
            <v>-0.28799999999999998</v>
          </cell>
          <cell r="BM110">
            <v>129900</v>
          </cell>
          <cell r="BN110">
            <v>243800</v>
          </cell>
          <cell r="BO110">
            <v>272700</v>
          </cell>
          <cell r="BP110">
            <v>0.83860555196901232</v>
          </cell>
          <cell r="BQ110">
            <v>0.83493150684931505</v>
          </cell>
          <cell r="BR110">
            <v>0.95583596214511046</v>
          </cell>
          <cell r="BS110" t="str">
            <v>Cully</v>
          </cell>
          <cell r="BT110">
            <v>1215</v>
          </cell>
          <cell r="BU110">
            <v>1634</v>
          </cell>
          <cell r="BV110">
            <v>126563.59375</v>
          </cell>
          <cell r="BW110">
            <v>208131.612245</v>
          </cell>
          <cell r="BX110">
            <v>322446.48837199999</v>
          </cell>
          <cell r="BY110">
            <v>0.64448247776624146</v>
          </cell>
          <cell r="BZ110">
            <v>0.54924321631850626</v>
          </cell>
        </row>
        <row r="111">
          <cell r="A111">
            <v>41051007600</v>
          </cell>
          <cell r="B111" t="str">
            <v>LI_NL</v>
          </cell>
          <cell r="C111" t="str">
            <v>LI_NL</v>
          </cell>
          <cell r="D111" t="str">
            <v>LI</v>
          </cell>
          <cell r="E111" t="str">
            <v>LI</v>
          </cell>
          <cell r="F111" t="str">
            <v>LI</v>
          </cell>
          <cell r="G111">
            <v>0</v>
          </cell>
          <cell r="H111">
            <v>0</v>
          </cell>
          <cell r="I111">
            <v>21362.38</v>
          </cell>
          <cell r="J111">
            <v>0.42399999999999999</v>
          </cell>
          <cell r="K111">
            <v>0.35599999999999998</v>
          </cell>
          <cell r="L111">
            <v>282</v>
          </cell>
          <cell r="M111">
            <v>0.64800000000000002</v>
          </cell>
          <cell r="N111">
            <v>262</v>
          </cell>
          <cell r="O111">
            <v>0.64700000000000002</v>
          </cell>
          <cell r="P111">
            <v>239</v>
          </cell>
          <cell r="Q111">
            <v>0.72</v>
          </cell>
          <cell r="R111">
            <v>-1E-3</v>
          </cell>
          <cell r="S111">
            <v>7.2999999999999995E-2</v>
          </cell>
          <cell r="T111">
            <v>570</v>
          </cell>
          <cell r="U111">
            <v>704</v>
          </cell>
          <cell r="V111">
            <v>704</v>
          </cell>
          <cell r="W111">
            <v>0.19</v>
          </cell>
          <cell r="X111">
            <v>0</v>
          </cell>
          <cell r="Y111">
            <v>3773</v>
          </cell>
          <cell r="Z111">
            <v>3129</v>
          </cell>
          <cell r="AA111">
            <v>3635</v>
          </cell>
          <cell r="AB111">
            <v>-0.17100000000000001</v>
          </cell>
          <cell r="AC111">
            <v>0.16200000000000001</v>
          </cell>
          <cell r="AD111">
            <v>29150</v>
          </cell>
          <cell r="AE111">
            <v>34737</v>
          </cell>
          <cell r="AF111">
            <v>39698</v>
          </cell>
          <cell r="AG111">
            <v>0.192</v>
          </cell>
          <cell r="AH111">
            <v>0.14299999999999999</v>
          </cell>
          <cell r="AI111">
            <v>9.5000000000000001E-2</v>
          </cell>
          <cell r="AJ111">
            <v>0.183</v>
          </cell>
          <cell r="AK111">
            <v>0.14899999999999999</v>
          </cell>
          <cell r="AL111">
            <v>8.7999999999999995E-2</v>
          </cell>
          <cell r="AM111">
            <v>-3.4000000000000002E-2</v>
          </cell>
          <cell r="AN111">
            <v>0.375</v>
          </cell>
          <cell r="AO111">
            <v>0.40200000000000002</v>
          </cell>
          <cell r="AP111">
            <v>0.39300000000000002</v>
          </cell>
          <cell r="AQ111">
            <v>2.7E-2</v>
          </cell>
          <cell r="AR111">
            <v>-8.9999999999999993E-3</v>
          </cell>
          <cell r="AS111">
            <v>0.40500000000000003</v>
          </cell>
          <cell r="AT111">
            <v>0.41299999999999998</v>
          </cell>
          <cell r="AU111">
            <v>0.53600000000000003</v>
          </cell>
          <cell r="AV111">
            <v>8.0000000000000002E-3</v>
          </cell>
          <cell r="AW111">
            <v>0.124</v>
          </cell>
          <cell r="AX111">
            <v>0.62</v>
          </cell>
          <cell r="AY111">
            <v>0.59099999999999997</v>
          </cell>
          <cell r="AZ111">
            <v>0.58799999999999997</v>
          </cell>
          <cell r="BA111">
            <v>-2.9000000000000001E-2</v>
          </cell>
          <cell r="BB111">
            <v>-3.0000000000000001E-3</v>
          </cell>
          <cell r="BC111">
            <v>0</v>
          </cell>
          <cell r="BD111">
            <v>0</v>
          </cell>
          <cell r="BE111">
            <v>794</v>
          </cell>
          <cell r="BF111">
            <v>0.746</v>
          </cell>
          <cell r="BG111">
            <v>635</v>
          </cell>
          <cell r="BH111">
            <v>0.70599999999999996</v>
          </cell>
          <cell r="BI111">
            <v>580</v>
          </cell>
          <cell r="BJ111">
            <v>0.54</v>
          </cell>
          <cell r="BK111">
            <v>-0.2</v>
          </cell>
          <cell r="BL111">
            <v>-8.6999999999999994E-2</v>
          </cell>
          <cell r="BM111">
            <v>120400</v>
          </cell>
          <cell r="BN111">
            <v>234600</v>
          </cell>
          <cell r="BO111">
            <v>205900</v>
          </cell>
          <cell r="BP111">
            <v>0.77727566171723694</v>
          </cell>
          <cell r="BQ111">
            <v>0.80342465753424652</v>
          </cell>
          <cell r="BR111">
            <v>0.72169645986680686</v>
          </cell>
          <cell r="BS111" t="str">
            <v>Cully</v>
          </cell>
          <cell r="BT111">
            <v>1215</v>
          </cell>
          <cell r="BU111">
            <v>1634</v>
          </cell>
          <cell r="BV111">
            <v>120739.03125</v>
          </cell>
          <cell r="BW111">
            <v>178012.5</v>
          </cell>
          <cell r="BX111">
            <v>266583.65384599997</v>
          </cell>
          <cell r="BY111">
            <v>0.47435753092478122</v>
          </cell>
          <cell r="BZ111">
            <v>0.49755581122673953</v>
          </cell>
        </row>
        <row r="112">
          <cell r="A112">
            <v>41051007700</v>
          </cell>
          <cell r="B112" t="str">
            <v>LI_AtRisk</v>
          </cell>
          <cell r="C112" t="str">
            <v>LI_UG</v>
          </cell>
          <cell r="D112" t="str">
            <v>LI</v>
          </cell>
          <cell r="E112" t="str">
            <v>LI</v>
          </cell>
          <cell r="F112" t="str">
            <v>LI</v>
          </cell>
          <cell r="G112">
            <v>1</v>
          </cell>
          <cell r="H112">
            <v>1</v>
          </cell>
          <cell r="I112">
            <v>25215.34</v>
          </cell>
          <cell r="J112">
            <v>0.51800000000000002</v>
          </cell>
          <cell r="K112">
            <v>0.58799999999999997</v>
          </cell>
          <cell r="L112">
            <v>108</v>
          </cell>
          <cell r="M112">
            <v>0.75</v>
          </cell>
          <cell r="N112">
            <v>109</v>
          </cell>
          <cell r="O112">
            <v>0.91600000000000004</v>
          </cell>
          <cell r="P112">
            <v>169</v>
          </cell>
          <cell r="Q112">
            <v>0.84499999999999997</v>
          </cell>
          <cell r="R112">
            <v>0.16600000000000001</v>
          </cell>
          <cell r="S112">
            <v>-7.0999999999999994E-2</v>
          </cell>
          <cell r="T112">
            <v>695</v>
          </cell>
          <cell r="U112">
            <v>1174</v>
          </cell>
          <cell r="V112">
            <v>1225</v>
          </cell>
          <cell r="W112">
            <v>0.40799999999999997</v>
          </cell>
          <cell r="X112">
            <v>4.2999999999999997E-2</v>
          </cell>
          <cell r="Y112">
            <v>1955</v>
          </cell>
          <cell r="Z112">
            <v>1872</v>
          </cell>
          <cell r="AA112">
            <v>1974</v>
          </cell>
          <cell r="AB112">
            <v>-4.2000000000000003E-2</v>
          </cell>
          <cell r="AC112">
            <v>5.3999999999999999E-2</v>
          </cell>
          <cell r="AD112">
            <v>34186</v>
          </cell>
          <cell r="AE112">
            <v>39276</v>
          </cell>
          <cell r="AF112">
            <v>42689</v>
          </cell>
          <cell r="AG112">
            <v>0.14899999999999999</v>
          </cell>
          <cell r="AH112">
            <v>8.6999999999999994E-2</v>
          </cell>
          <cell r="AI112">
            <v>7.3999999999999996E-2</v>
          </cell>
          <cell r="AJ112">
            <v>0.187</v>
          </cell>
          <cell r="AK112">
            <v>0.252</v>
          </cell>
          <cell r="AL112">
            <v>0.113</v>
          </cell>
          <cell r="AM112">
            <v>6.5000000000000002E-2</v>
          </cell>
          <cell r="AN112">
            <v>0.20899999999999999</v>
          </cell>
          <cell r="AO112">
            <v>0.39200000000000002</v>
          </cell>
          <cell r="AP112">
            <v>0.29099999999999998</v>
          </cell>
          <cell r="AQ112">
            <v>0.183</v>
          </cell>
          <cell r="AR112">
            <v>-0.10100000000000001</v>
          </cell>
          <cell r="AS112">
            <v>0.216</v>
          </cell>
          <cell r="AT112">
            <v>0.33700000000000002</v>
          </cell>
          <cell r="AU112">
            <v>0.33900000000000002</v>
          </cell>
          <cell r="AV112">
            <v>0.12</v>
          </cell>
          <cell r="AW112">
            <v>3.0000000000000001E-3</v>
          </cell>
          <cell r="AX112">
            <v>0.57699999999999996</v>
          </cell>
          <cell r="AY112">
            <v>0.55000000000000004</v>
          </cell>
          <cell r="AZ112">
            <v>0.45300000000000001</v>
          </cell>
          <cell r="BA112">
            <v>-2.7E-2</v>
          </cell>
          <cell r="BB112">
            <v>-9.7000000000000003E-2</v>
          </cell>
          <cell r="BC112">
            <v>0</v>
          </cell>
          <cell r="BD112">
            <v>0</v>
          </cell>
          <cell r="BE112">
            <v>479</v>
          </cell>
          <cell r="BF112">
            <v>0.81200000000000006</v>
          </cell>
          <cell r="BG112">
            <v>330</v>
          </cell>
          <cell r="BH112">
            <v>0.56899999999999995</v>
          </cell>
          <cell r="BI112">
            <v>270</v>
          </cell>
          <cell r="BJ112">
            <v>0.495</v>
          </cell>
          <cell r="BK112">
            <v>-0.311</v>
          </cell>
          <cell r="BL112">
            <v>-0.182</v>
          </cell>
          <cell r="BM112">
            <v>111100</v>
          </cell>
          <cell r="BN112">
            <v>188000</v>
          </cell>
          <cell r="BO112">
            <v>166200</v>
          </cell>
          <cell r="BP112">
            <v>0.71723692704970954</v>
          </cell>
          <cell r="BQ112">
            <v>0.64383561643835618</v>
          </cell>
          <cell r="BR112">
            <v>0.58254468980021035</v>
          </cell>
          <cell r="BS112" t="str">
            <v>Sumner</v>
          </cell>
          <cell r="BT112">
            <v>1066</v>
          </cell>
          <cell r="BU112">
            <v>1447</v>
          </cell>
          <cell r="BV112">
            <v>106243.54285699999</v>
          </cell>
          <cell r="BW112">
            <v>162054</v>
          </cell>
          <cell r="BX112">
            <v>219051.72500000001</v>
          </cell>
          <cell r="BY112">
            <v>0.52530681528682532</v>
          </cell>
          <cell r="BZ112">
            <v>0.35172056845249117</v>
          </cell>
        </row>
        <row r="113">
          <cell r="A113">
            <v>41051007800</v>
          </cell>
          <cell r="B113" t="str">
            <v>MH_NL</v>
          </cell>
          <cell r="C113" t="str">
            <v>LI_NL</v>
          </cell>
          <cell r="D113" t="str">
            <v>MH</v>
          </cell>
          <cell r="E113" t="str">
            <v>MH</v>
          </cell>
          <cell r="F113" t="str">
            <v>LI</v>
          </cell>
          <cell r="G113">
            <v>0</v>
          </cell>
          <cell r="H113">
            <v>0</v>
          </cell>
          <cell r="I113">
            <v>21095.26</v>
          </cell>
          <cell r="J113">
            <v>0.72699999999999998</v>
          </cell>
          <cell r="K113">
            <v>0.68100000000000005</v>
          </cell>
          <cell r="L113">
            <v>229</v>
          </cell>
          <cell r="M113">
            <v>0.80100000000000005</v>
          </cell>
          <cell r="N113">
            <v>169</v>
          </cell>
          <cell r="O113">
            <v>0.71599999999999997</v>
          </cell>
          <cell r="P113">
            <v>178</v>
          </cell>
          <cell r="Q113">
            <v>0.70599999999999996</v>
          </cell>
          <cell r="R113">
            <v>-8.5000000000000006E-2</v>
          </cell>
          <cell r="S113">
            <v>-0.01</v>
          </cell>
          <cell r="T113">
            <v>613</v>
          </cell>
          <cell r="U113">
            <v>787</v>
          </cell>
          <cell r="V113">
            <v>932</v>
          </cell>
          <cell r="W113">
            <v>0.221</v>
          </cell>
          <cell r="X113">
            <v>0.184</v>
          </cell>
          <cell r="Y113">
            <v>1707</v>
          </cell>
          <cell r="Z113">
            <v>1708</v>
          </cell>
          <cell r="AA113">
            <v>1847</v>
          </cell>
          <cell r="AB113">
            <v>1E-3</v>
          </cell>
          <cell r="AC113">
            <v>8.1000000000000003E-2</v>
          </cell>
          <cell r="AD113">
            <v>45063</v>
          </cell>
          <cell r="AE113">
            <v>56711</v>
          </cell>
          <cell r="AF113">
            <v>51250</v>
          </cell>
          <cell r="AG113">
            <v>0.25800000000000001</v>
          </cell>
          <cell r="AH113">
            <v>-9.6000000000000002E-2</v>
          </cell>
          <cell r="AI113">
            <v>0.221</v>
          </cell>
          <cell r="AJ113">
            <v>0.23100000000000001</v>
          </cell>
          <cell r="AK113">
            <v>0.28199999999999997</v>
          </cell>
          <cell r="AL113">
            <v>0.01</v>
          </cell>
          <cell r="AM113">
            <v>5.0999999999999997E-2</v>
          </cell>
          <cell r="AN113">
            <v>0.33</v>
          </cell>
          <cell r="AO113">
            <v>0.26900000000000002</v>
          </cell>
          <cell r="AP113">
            <v>0.33400000000000002</v>
          </cell>
          <cell r="AQ113">
            <v>-6.0999999999999999E-2</v>
          </cell>
          <cell r="AR113">
            <v>6.5000000000000002E-2</v>
          </cell>
          <cell r="AS113">
            <v>0.19600000000000001</v>
          </cell>
          <cell r="AT113">
            <v>0.32500000000000001</v>
          </cell>
          <cell r="AU113">
            <v>0.34399999999999997</v>
          </cell>
          <cell r="AV113">
            <v>0.129</v>
          </cell>
          <cell r="AW113">
            <v>1.9E-2</v>
          </cell>
          <cell r="AX113">
            <v>0.40400000000000003</v>
          </cell>
          <cell r="AY113">
            <v>0.41599999999999998</v>
          </cell>
          <cell r="AZ113">
            <v>0.51700000000000002</v>
          </cell>
          <cell r="BA113">
            <v>1.2E-2</v>
          </cell>
          <cell r="BB113">
            <v>0.1</v>
          </cell>
          <cell r="BC113">
            <v>0</v>
          </cell>
          <cell r="BD113">
            <v>0</v>
          </cell>
          <cell r="BE113">
            <v>274</v>
          </cell>
          <cell r="BF113">
            <v>0.48499999999999999</v>
          </cell>
          <cell r="BG113">
            <v>305</v>
          </cell>
          <cell r="BH113">
            <v>0.45900000000000002</v>
          </cell>
          <cell r="BI113">
            <v>359</v>
          </cell>
          <cell r="BJ113">
            <v>0.55200000000000005</v>
          </cell>
          <cell r="BK113">
            <v>0.113</v>
          </cell>
          <cell r="BL113">
            <v>0.17699999999999999</v>
          </cell>
          <cell r="BM113">
            <v>159900</v>
          </cell>
          <cell r="BN113">
            <v>264000</v>
          </cell>
          <cell r="BO113">
            <v>228900</v>
          </cell>
          <cell r="BP113">
            <v>1.0322788896061976</v>
          </cell>
          <cell r="BQ113">
            <v>0.90410958904109584</v>
          </cell>
          <cell r="BR113">
            <v>0.80231335436382756</v>
          </cell>
          <cell r="BS113" t="str">
            <v>Madison South</v>
          </cell>
          <cell r="BT113">
            <v>1210</v>
          </cell>
          <cell r="BU113">
            <v>1576</v>
          </cell>
          <cell r="BV113">
            <v>121911.0625</v>
          </cell>
          <cell r="BW113">
            <v>217956.19047599999</v>
          </cell>
          <cell r="BX113">
            <v>279894.44444400002</v>
          </cell>
          <cell r="BY113">
            <v>0.78782947180039542</v>
          </cell>
          <cell r="BZ113">
            <v>0.28417753968231657</v>
          </cell>
        </row>
        <row r="114">
          <cell r="A114">
            <v>41051007900</v>
          </cell>
          <cell r="B114" t="str">
            <v>LI_NL</v>
          </cell>
          <cell r="C114" t="str">
            <v>LI_NL</v>
          </cell>
          <cell r="D114" t="str">
            <v>LI</v>
          </cell>
          <cell r="E114" t="str">
            <v>LI</v>
          </cell>
          <cell r="F114" t="str">
            <v>LI</v>
          </cell>
          <cell r="G114">
            <v>0</v>
          </cell>
          <cell r="H114">
            <v>0</v>
          </cell>
          <cell r="I114">
            <v>16085.33</v>
          </cell>
          <cell r="J114">
            <v>0.36699999999999999</v>
          </cell>
          <cell r="K114">
            <v>0.40799999999999997</v>
          </cell>
          <cell r="L114">
            <v>413</v>
          </cell>
          <cell r="M114">
            <v>0.73099999999999998</v>
          </cell>
          <cell r="N114">
            <v>575</v>
          </cell>
          <cell r="O114">
            <v>0.73899999999999999</v>
          </cell>
          <cell r="P114">
            <v>735</v>
          </cell>
          <cell r="Q114">
            <v>0.77</v>
          </cell>
          <cell r="R114">
            <v>8.0000000000000002E-3</v>
          </cell>
          <cell r="S114">
            <v>3.1E-2</v>
          </cell>
          <cell r="T114">
            <v>579</v>
          </cell>
          <cell r="U114">
            <v>912</v>
          </cell>
          <cell r="V114">
            <v>827</v>
          </cell>
          <cell r="W114">
            <v>0.36499999999999999</v>
          </cell>
          <cell r="X114">
            <v>-9.2999999999999999E-2</v>
          </cell>
          <cell r="Y114">
            <v>4059</v>
          </cell>
          <cell r="Z114">
            <v>4499</v>
          </cell>
          <cell r="AA114">
            <v>4421</v>
          </cell>
          <cell r="AB114">
            <v>0.108</v>
          </cell>
          <cell r="AC114">
            <v>-1.7000000000000001E-2</v>
          </cell>
          <cell r="AD114">
            <v>37482</v>
          </cell>
          <cell r="AE114">
            <v>41027</v>
          </cell>
          <cell r="AF114">
            <v>43534</v>
          </cell>
          <cell r="AG114">
            <v>9.5000000000000001E-2</v>
          </cell>
          <cell r="AH114">
            <v>6.0999999999999999E-2</v>
          </cell>
          <cell r="AI114">
            <v>0.18099999999999999</v>
          </cell>
          <cell r="AJ114">
            <v>0.187</v>
          </cell>
          <cell r="AK114">
            <v>0.25700000000000001</v>
          </cell>
          <cell r="AL114">
            <v>6.0000000000000001E-3</v>
          </cell>
          <cell r="AM114">
            <v>7.0000000000000007E-2</v>
          </cell>
          <cell r="AN114">
            <v>0.50600000000000001</v>
          </cell>
          <cell r="AO114">
            <v>0.53700000000000003</v>
          </cell>
          <cell r="AP114">
            <v>0.55200000000000005</v>
          </cell>
          <cell r="AQ114">
            <v>3.1E-2</v>
          </cell>
          <cell r="AR114">
            <v>1.4999999999999999E-2</v>
          </cell>
          <cell r="AS114">
            <v>0.27200000000000002</v>
          </cell>
          <cell r="AT114">
            <v>0.434</v>
          </cell>
          <cell r="AU114">
            <v>0.44600000000000001</v>
          </cell>
          <cell r="AV114">
            <v>0.16200000000000001</v>
          </cell>
          <cell r="AW114">
            <v>1.2E-2</v>
          </cell>
          <cell r="AX114">
            <v>0.49199999999999999</v>
          </cell>
          <cell r="AY114">
            <v>0.53900000000000003</v>
          </cell>
          <cell r="AZ114">
            <v>0.52700000000000002</v>
          </cell>
          <cell r="BA114">
            <v>4.7E-2</v>
          </cell>
          <cell r="BB114">
            <v>-1.2E-2</v>
          </cell>
          <cell r="BC114">
            <v>0</v>
          </cell>
          <cell r="BD114">
            <v>0</v>
          </cell>
          <cell r="BE114">
            <v>1016</v>
          </cell>
          <cell r="BF114">
            <v>0.69399999999999995</v>
          </cell>
          <cell r="BG114">
            <v>965</v>
          </cell>
          <cell r="BH114">
            <v>0.61299999999999999</v>
          </cell>
          <cell r="BI114">
            <v>885</v>
          </cell>
          <cell r="BJ114">
            <v>0.56499999999999995</v>
          </cell>
          <cell r="BK114">
            <v>-0.05</v>
          </cell>
          <cell r="BL114">
            <v>-8.3000000000000004E-2</v>
          </cell>
          <cell r="BM114">
            <v>138900</v>
          </cell>
          <cell r="BN114">
            <v>227200</v>
          </cell>
          <cell r="BO114">
            <v>199300</v>
          </cell>
          <cell r="BP114">
            <v>0.89670755326016782</v>
          </cell>
          <cell r="BQ114">
            <v>0.77808219178082194</v>
          </cell>
          <cell r="BR114">
            <v>0.69856291622853139</v>
          </cell>
          <cell r="BS114" t="str">
            <v>Parkrose</v>
          </cell>
          <cell r="BT114">
            <v>1185</v>
          </cell>
          <cell r="BU114">
            <v>1532</v>
          </cell>
          <cell r="BV114">
            <v>126499.35185200001</v>
          </cell>
          <cell r="BW114">
            <v>179515.51724099999</v>
          </cell>
          <cell r="BX114">
            <v>237100.39655199999</v>
          </cell>
          <cell r="BY114">
            <v>0.41910226900630382</v>
          </cell>
          <cell r="BZ114">
            <v>0.32077939665623539</v>
          </cell>
        </row>
        <row r="115">
          <cell r="A115">
            <v>41051008001</v>
          </cell>
          <cell r="B115" t="str">
            <v>LI_NL</v>
          </cell>
          <cell r="C115" t="str">
            <v>LI_NL</v>
          </cell>
          <cell r="D115" t="str">
            <v>MH</v>
          </cell>
          <cell r="E115" t="str">
            <v>LI</v>
          </cell>
          <cell r="F115" t="str">
            <v>LI</v>
          </cell>
          <cell r="G115">
            <v>0</v>
          </cell>
          <cell r="H115">
            <v>0</v>
          </cell>
          <cell r="I115">
            <v>21319.24</v>
          </cell>
          <cell r="J115">
            <v>0.214</v>
          </cell>
          <cell r="K115">
            <v>0.14699999999999999</v>
          </cell>
          <cell r="L115">
            <v>295</v>
          </cell>
          <cell r="M115">
            <v>0.85</v>
          </cell>
          <cell r="N115">
            <v>263</v>
          </cell>
          <cell r="O115">
            <v>0.84299999999999997</v>
          </cell>
          <cell r="P115">
            <v>531</v>
          </cell>
          <cell r="Q115">
            <v>0.84399999999999997</v>
          </cell>
          <cell r="R115">
            <v>-7.0000000000000001E-3</v>
          </cell>
          <cell r="S115">
            <v>1E-3</v>
          </cell>
          <cell r="T115">
            <v>748</v>
          </cell>
          <cell r="U115">
            <v>977</v>
          </cell>
          <cell r="V115">
            <v>1051</v>
          </cell>
          <cell r="W115">
            <v>0.23400000000000001</v>
          </cell>
          <cell r="X115">
            <v>7.5999999999999998E-2</v>
          </cell>
          <cell r="Y115">
            <v>3377</v>
          </cell>
          <cell r="Z115">
            <v>3124</v>
          </cell>
          <cell r="AA115">
            <v>3632</v>
          </cell>
          <cell r="AB115">
            <v>-7.4999999999999997E-2</v>
          </cell>
          <cell r="AC115">
            <v>0.16300000000000001</v>
          </cell>
          <cell r="AD115">
            <v>39851</v>
          </cell>
          <cell r="AE115">
            <v>42500</v>
          </cell>
          <cell r="AF115">
            <v>49688</v>
          </cell>
          <cell r="AG115">
            <v>6.6000000000000003E-2</v>
          </cell>
          <cell r="AH115">
            <v>0.16900000000000001</v>
          </cell>
          <cell r="AI115">
            <v>0.17899999999999999</v>
          </cell>
          <cell r="AJ115">
            <v>0.19</v>
          </cell>
          <cell r="AK115">
            <v>0.23699999999999999</v>
          </cell>
          <cell r="AL115">
            <v>1.0999999999999999E-2</v>
          </cell>
          <cell r="AM115">
            <v>4.7E-2</v>
          </cell>
          <cell r="AN115">
            <v>0.44600000000000001</v>
          </cell>
          <cell r="AO115">
            <v>0.45300000000000001</v>
          </cell>
          <cell r="AP115">
            <v>0.48599999999999999</v>
          </cell>
          <cell r="AQ115">
            <v>7.0000000000000001E-3</v>
          </cell>
          <cell r="AR115">
            <v>3.3000000000000002E-2</v>
          </cell>
          <cell r="AS115">
            <v>0.191</v>
          </cell>
          <cell r="AT115">
            <v>0.17199999999999999</v>
          </cell>
          <cell r="AU115">
            <v>0.36099999999999999</v>
          </cell>
          <cell r="AV115">
            <v>-1.9E-2</v>
          </cell>
          <cell r="AW115">
            <v>0.19</v>
          </cell>
          <cell r="AX115">
            <v>0.46100000000000002</v>
          </cell>
          <cell r="AY115">
            <v>0.58599999999999997</v>
          </cell>
          <cell r="AZ115">
            <v>0.49099999999999999</v>
          </cell>
          <cell r="BA115">
            <v>0.126</v>
          </cell>
          <cell r="BB115">
            <v>-9.5000000000000001E-2</v>
          </cell>
          <cell r="BC115">
            <v>0</v>
          </cell>
          <cell r="BD115">
            <v>0</v>
          </cell>
          <cell r="BE115">
            <v>653</v>
          </cell>
          <cell r="BF115">
            <v>0.56100000000000005</v>
          </cell>
          <cell r="BG115">
            <v>550</v>
          </cell>
          <cell r="BH115">
            <v>0.45100000000000001</v>
          </cell>
          <cell r="BI115">
            <v>674</v>
          </cell>
          <cell r="BJ115">
            <v>0.53700000000000003</v>
          </cell>
          <cell r="BK115">
            <v>-0.158</v>
          </cell>
          <cell r="BL115">
            <v>0.22500000000000001</v>
          </cell>
          <cell r="BM115">
            <v>134900</v>
          </cell>
          <cell r="BN115">
            <v>231100</v>
          </cell>
          <cell r="BO115">
            <v>204500</v>
          </cell>
          <cell r="BP115">
            <v>0.87088444157520983</v>
          </cell>
          <cell r="BQ115">
            <v>0.79143835616438352</v>
          </cell>
          <cell r="BR115">
            <v>0.71678934454959686</v>
          </cell>
          <cell r="BS115" t="str">
            <v>Parkrose Heights</v>
          </cell>
          <cell r="BT115">
            <v>1163</v>
          </cell>
          <cell r="BU115">
            <v>1532</v>
          </cell>
          <cell r="BV115">
            <v>129966</v>
          </cell>
          <cell r="BW115">
            <v>188662.588235</v>
          </cell>
          <cell r="BX115">
            <v>246957.16666700001</v>
          </cell>
          <cell r="BY115">
            <v>0.45163033589554191</v>
          </cell>
          <cell r="BZ115">
            <v>0.30898854392577135</v>
          </cell>
        </row>
        <row r="116">
          <cell r="A116">
            <v>41051008002</v>
          </cell>
          <cell r="B116" t="str">
            <v>MH_NL</v>
          </cell>
          <cell r="C116" t="str">
            <v>MH_NL</v>
          </cell>
          <cell r="D116" t="str">
            <v>MH</v>
          </cell>
          <cell r="E116" t="str">
            <v>MH</v>
          </cell>
          <cell r="F116" t="str">
            <v>MH</v>
          </cell>
          <cell r="G116">
            <v>0</v>
          </cell>
          <cell r="H116">
            <v>0</v>
          </cell>
          <cell r="I116">
            <v>19248.13</v>
          </cell>
          <cell r="J116">
            <v>0.153</v>
          </cell>
          <cell r="K116">
            <v>6.9000000000000006E-2</v>
          </cell>
          <cell r="L116">
            <v>134</v>
          </cell>
          <cell r="M116">
            <v>0.66300000000000003</v>
          </cell>
          <cell r="N116">
            <v>141</v>
          </cell>
          <cell r="O116">
            <v>0.61599999999999999</v>
          </cell>
          <cell r="P116">
            <v>367</v>
          </cell>
          <cell r="Q116">
            <v>0.7</v>
          </cell>
          <cell r="R116">
            <v>-4.8000000000000001E-2</v>
          </cell>
          <cell r="S116">
            <v>8.5000000000000006E-2</v>
          </cell>
          <cell r="T116">
            <v>657</v>
          </cell>
          <cell r="U116">
            <v>735</v>
          </cell>
          <cell r="V116">
            <v>832</v>
          </cell>
          <cell r="W116">
            <v>0.106</v>
          </cell>
          <cell r="X116">
            <v>0.13200000000000001</v>
          </cell>
          <cell r="Y116">
            <v>3018</v>
          </cell>
          <cell r="Z116">
            <v>2971</v>
          </cell>
          <cell r="AA116">
            <v>3295</v>
          </cell>
          <cell r="AB116">
            <v>-1.6E-2</v>
          </cell>
          <cell r="AC116">
            <v>0.109</v>
          </cell>
          <cell r="AD116">
            <v>40518</v>
          </cell>
          <cell r="AE116">
            <v>52125</v>
          </cell>
          <cell r="AF116">
            <v>57604</v>
          </cell>
          <cell r="AG116">
            <v>0.28599999999999998</v>
          </cell>
          <cell r="AH116">
            <v>0.105</v>
          </cell>
          <cell r="AI116">
            <v>0.191</v>
          </cell>
          <cell r="AJ116">
            <v>0.16800000000000001</v>
          </cell>
          <cell r="AK116">
            <v>0.252</v>
          </cell>
          <cell r="AL116">
            <v>-2.3E-2</v>
          </cell>
          <cell r="AM116">
            <v>8.4000000000000005E-2</v>
          </cell>
          <cell r="AN116">
            <v>0.27500000000000002</v>
          </cell>
          <cell r="AO116">
            <v>0.224</v>
          </cell>
          <cell r="AP116">
            <v>0.33800000000000002</v>
          </cell>
          <cell r="AQ116">
            <v>-5.0999999999999997E-2</v>
          </cell>
          <cell r="AR116">
            <v>0.114</v>
          </cell>
          <cell r="AS116">
            <v>0.20499999999999999</v>
          </cell>
          <cell r="AT116">
            <v>0.22</v>
          </cell>
          <cell r="AU116">
            <v>0.36299999999999999</v>
          </cell>
          <cell r="AV116">
            <v>1.4999999999999999E-2</v>
          </cell>
          <cell r="AW116">
            <v>0.14299999999999999</v>
          </cell>
          <cell r="AX116">
            <v>0.45500000000000002</v>
          </cell>
          <cell r="AY116">
            <v>0.40200000000000002</v>
          </cell>
          <cell r="AZ116">
            <v>0.35</v>
          </cell>
          <cell r="BA116">
            <v>-5.2999999999999999E-2</v>
          </cell>
          <cell r="BB116">
            <v>-5.1999999999999998E-2</v>
          </cell>
          <cell r="BC116">
            <v>0</v>
          </cell>
          <cell r="BD116">
            <v>0</v>
          </cell>
          <cell r="BE116">
            <v>477</v>
          </cell>
          <cell r="BF116">
            <v>0.56799999999999995</v>
          </cell>
          <cell r="BG116">
            <v>335</v>
          </cell>
          <cell r="BH116">
            <v>0.38700000000000001</v>
          </cell>
          <cell r="BI116">
            <v>495</v>
          </cell>
          <cell r="BJ116">
            <v>0.54100000000000004</v>
          </cell>
          <cell r="BK116">
            <v>-0.29799999999999999</v>
          </cell>
          <cell r="BL116">
            <v>0.47799999999999998</v>
          </cell>
          <cell r="BM116">
            <v>135000</v>
          </cell>
          <cell r="BN116">
            <v>228400</v>
          </cell>
          <cell r="BO116">
            <v>195800</v>
          </cell>
          <cell r="BP116">
            <v>0.87153001936733376</v>
          </cell>
          <cell r="BQ116">
            <v>0.78219178082191776</v>
          </cell>
          <cell r="BR116">
            <v>0.68629512793550651</v>
          </cell>
          <cell r="BS116" t="str">
            <v>Parkrose Heights</v>
          </cell>
          <cell r="BT116">
            <v>1163</v>
          </cell>
          <cell r="BU116">
            <v>1532</v>
          </cell>
          <cell r="BV116">
            <v>146504.6875</v>
          </cell>
          <cell r="BW116">
            <v>168160.11538500001</v>
          </cell>
          <cell r="BX116">
            <v>241346.17391300001</v>
          </cell>
          <cell r="BY116">
            <v>0.14781389083540425</v>
          </cell>
          <cell r="BZ116">
            <v>0.4352165099342471</v>
          </cell>
        </row>
        <row r="117">
          <cell r="A117">
            <v>41051008100</v>
          </cell>
          <cell r="B117" t="str">
            <v>LI_NL</v>
          </cell>
          <cell r="C117" t="str">
            <v>LI_NL</v>
          </cell>
          <cell r="D117" t="str">
            <v>LI</v>
          </cell>
          <cell r="E117" t="str">
            <v>LI</v>
          </cell>
          <cell r="F117" t="str">
            <v>LI</v>
          </cell>
          <cell r="G117">
            <v>1</v>
          </cell>
          <cell r="H117">
            <v>1</v>
          </cell>
          <cell r="I117">
            <v>53398.8</v>
          </cell>
          <cell r="J117">
            <v>0.182</v>
          </cell>
          <cell r="K117">
            <v>0.18</v>
          </cell>
          <cell r="L117">
            <v>995</v>
          </cell>
          <cell r="M117">
            <v>0.80600000000000005</v>
          </cell>
          <cell r="N117">
            <v>692</v>
          </cell>
          <cell r="O117">
            <v>0.79900000000000004</v>
          </cell>
          <cell r="P117">
            <v>1085</v>
          </cell>
          <cell r="Q117">
            <v>0.81</v>
          </cell>
          <cell r="R117">
            <v>-7.0000000000000001E-3</v>
          </cell>
          <cell r="S117">
            <v>1.0999999999999999E-2</v>
          </cell>
          <cell r="T117">
            <v>622</v>
          </cell>
          <cell r="U117">
            <v>795</v>
          </cell>
          <cell r="V117">
            <v>863</v>
          </cell>
          <cell r="W117">
            <v>0.218</v>
          </cell>
          <cell r="X117">
            <v>8.5999999999999993E-2</v>
          </cell>
          <cell r="Y117">
            <v>6846</v>
          </cell>
          <cell r="Z117">
            <v>6655</v>
          </cell>
          <cell r="AA117">
            <v>7582</v>
          </cell>
          <cell r="AB117">
            <v>-2.8000000000000001E-2</v>
          </cell>
          <cell r="AC117">
            <v>0.13900000000000001</v>
          </cell>
          <cell r="AD117">
            <v>30539</v>
          </cell>
          <cell r="AE117">
            <v>40696</v>
          </cell>
          <cell r="AF117">
            <v>37212</v>
          </cell>
          <cell r="AG117">
            <v>0.33300000000000002</v>
          </cell>
          <cell r="AH117">
            <v>-8.5999999999999993E-2</v>
          </cell>
          <cell r="AI117">
            <v>0.14499999999999999</v>
          </cell>
          <cell r="AJ117">
            <v>0.157</v>
          </cell>
          <cell r="AK117">
            <v>0.191</v>
          </cell>
          <cell r="AL117">
            <v>1.2E-2</v>
          </cell>
          <cell r="AM117">
            <v>3.4000000000000002E-2</v>
          </cell>
          <cell r="AN117">
            <v>0.54800000000000004</v>
          </cell>
          <cell r="AO117">
            <v>0.501</v>
          </cell>
          <cell r="AP117">
            <v>0.63300000000000001</v>
          </cell>
          <cell r="AQ117">
            <v>-4.7E-2</v>
          </cell>
          <cell r="AR117">
            <v>0.13200000000000001</v>
          </cell>
          <cell r="AS117">
            <v>0.25900000000000001</v>
          </cell>
          <cell r="AT117">
            <v>0.33400000000000002</v>
          </cell>
          <cell r="AU117">
            <v>0.50600000000000001</v>
          </cell>
          <cell r="AV117">
            <v>7.4999999999999997E-2</v>
          </cell>
          <cell r="AW117">
            <v>0.17199999999999999</v>
          </cell>
          <cell r="AX117">
            <v>0.58399999999999996</v>
          </cell>
          <cell r="AY117">
            <v>0.64900000000000002</v>
          </cell>
          <cell r="AZ117">
            <v>0.503</v>
          </cell>
          <cell r="BA117">
            <v>6.5000000000000002E-2</v>
          </cell>
          <cell r="BB117">
            <v>-0.14599999999999999</v>
          </cell>
          <cell r="BC117">
            <v>52</v>
          </cell>
          <cell r="BD117">
            <v>0</v>
          </cell>
          <cell r="BE117">
            <v>1551</v>
          </cell>
          <cell r="BF117">
            <v>0.71499999999999997</v>
          </cell>
          <cell r="BG117">
            <v>1475</v>
          </cell>
          <cell r="BH117">
            <v>0.66400000000000003</v>
          </cell>
          <cell r="BI117">
            <v>1490</v>
          </cell>
          <cell r="BJ117">
            <v>0.623</v>
          </cell>
          <cell r="BK117">
            <v>-4.9000000000000002E-2</v>
          </cell>
          <cell r="BL117">
            <v>0.01</v>
          </cell>
          <cell r="BM117">
            <v>146100</v>
          </cell>
          <cell r="BN117">
            <v>216900</v>
          </cell>
          <cell r="BO117">
            <v>213000</v>
          </cell>
          <cell r="BP117">
            <v>0.94318915429309236</v>
          </cell>
          <cell r="BQ117">
            <v>0.74280821917808215</v>
          </cell>
          <cell r="BR117">
            <v>0.74658254468980023</v>
          </cell>
          <cell r="BS117" t="str">
            <v>Hazelwood</v>
          </cell>
          <cell r="BT117">
            <v>1172</v>
          </cell>
          <cell r="BU117">
            <v>1533</v>
          </cell>
          <cell r="BV117">
            <v>132664.596491</v>
          </cell>
          <cell r="BW117">
            <v>164165.74074099999</v>
          </cell>
          <cell r="BX117">
            <v>230551.857143</v>
          </cell>
          <cell r="BY117">
            <v>0.23744951617244039</v>
          </cell>
          <cell r="BZ117">
            <v>0.40438471572906104</v>
          </cell>
        </row>
        <row r="118">
          <cell r="A118">
            <v>41051008201</v>
          </cell>
          <cell r="B118" t="str">
            <v>LI_NL</v>
          </cell>
          <cell r="C118" t="str">
            <v>LI_NL</v>
          </cell>
          <cell r="D118" t="str">
            <v>LI</v>
          </cell>
          <cell r="E118" t="str">
            <v>LI</v>
          </cell>
          <cell r="F118" t="str">
            <v>LI</v>
          </cell>
          <cell r="G118">
            <v>1</v>
          </cell>
          <cell r="H118">
            <v>1</v>
          </cell>
          <cell r="I118">
            <v>34266.5</v>
          </cell>
          <cell r="J118">
            <v>5.8999999999999997E-2</v>
          </cell>
          <cell r="K118">
            <v>3.4000000000000002E-2</v>
          </cell>
          <cell r="L118">
            <v>320</v>
          </cell>
          <cell r="M118">
            <v>0.73099999999999998</v>
          </cell>
          <cell r="N118">
            <v>297</v>
          </cell>
          <cell r="O118">
            <v>0.86099999999999999</v>
          </cell>
          <cell r="P118">
            <v>196</v>
          </cell>
          <cell r="Q118">
            <v>0.72299999999999998</v>
          </cell>
          <cell r="R118">
            <v>0.13</v>
          </cell>
          <cell r="S118">
            <v>-0.13800000000000001</v>
          </cell>
          <cell r="T118">
            <v>617</v>
          </cell>
          <cell r="U118">
            <v>851</v>
          </cell>
          <cell r="V118">
            <v>978</v>
          </cell>
          <cell r="W118">
            <v>0.27500000000000002</v>
          </cell>
          <cell r="X118">
            <v>0.14899999999999999</v>
          </cell>
          <cell r="Y118">
            <v>2546</v>
          </cell>
          <cell r="Z118">
            <v>2926</v>
          </cell>
          <cell r="AA118">
            <v>2846</v>
          </cell>
          <cell r="AB118">
            <v>0.14899999999999999</v>
          </cell>
          <cell r="AC118">
            <v>-2.7E-2</v>
          </cell>
          <cell r="AD118">
            <v>42557</v>
          </cell>
          <cell r="AE118">
            <v>46012</v>
          </cell>
          <cell r="AF118">
            <v>42097</v>
          </cell>
          <cell r="AG118">
            <v>8.1000000000000003E-2</v>
          </cell>
          <cell r="AH118">
            <v>-8.5000000000000006E-2</v>
          </cell>
          <cell r="AI118">
            <v>0.222</v>
          </cell>
          <cell r="AJ118">
            <v>0.27200000000000002</v>
          </cell>
          <cell r="AK118">
            <v>0.29099999999999998</v>
          </cell>
          <cell r="AL118">
            <v>0.05</v>
          </cell>
          <cell r="AM118">
            <v>1.9E-2</v>
          </cell>
          <cell r="AN118">
            <v>0.32800000000000001</v>
          </cell>
          <cell r="AO118">
            <v>0.51700000000000002</v>
          </cell>
          <cell r="AP118">
            <v>0.53500000000000003</v>
          </cell>
          <cell r="AQ118">
            <v>0.189</v>
          </cell>
          <cell r="AR118">
            <v>1.7999999999999999E-2</v>
          </cell>
          <cell r="AS118">
            <v>0.24199999999999999</v>
          </cell>
          <cell r="AT118">
            <v>0.25</v>
          </cell>
          <cell r="AU118">
            <v>0.30199999999999999</v>
          </cell>
          <cell r="AV118">
            <v>8.0000000000000002E-3</v>
          </cell>
          <cell r="AW118">
            <v>5.1999999999999998E-2</v>
          </cell>
          <cell r="AX118">
            <v>0.47899999999999998</v>
          </cell>
          <cell r="AY118">
            <v>0.53200000000000003</v>
          </cell>
          <cell r="AZ118">
            <v>0.56299999999999994</v>
          </cell>
          <cell r="BA118">
            <v>5.1999999999999998E-2</v>
          </cell>
          <cell r="BB118">
            <v>3.1E-2</v>
          </cell>
          <cell r="BC118">
            <v>36</v>
          </cell>
          <cell r="BD118">
            <v>0</v>
          </cell>
          <cell r="BE118">
            <v>395</v>
          </cell>
          <cell r="BF118">
            <v>0.503</v>
          </cell>
          <cell r="BG118">
            <v>404</v>
          </cell>
          <cell r="BH118">
            <v>0.40400000000000003</v>
          </cell>
          <cell r="BI118">
            <v>539</v>
          </cell>
          <cell r="BJ118">
            <v>0.48599999999999999</v>
          </cell>
          <cell r="BK118">
            <v>2.3E-2</v>
          </cell>
          <cell r="BL118">
            <v>0.33400000000000002</v>
          </cell>
          <cell r="BM118">
            <v>155800</v>
          </cell>
          <cell r="BN118">
            <v>249800</v>
          </cell>
          <cell r="BO118">
            <v>227300</v>
          </cell>
          <cell r="BP118">
            <v>1.0058102001291156</v>
          </cell>
          <cell r="BQ118">
            <v>0.85547945205479448</v>
          </cell>
          <cell r="BR118">
            <v>0.79670522257273046</v>
          </cell>
          <cell r="BS118" t="str">
            <v>Hazelwood</v>
          </cell>
          <cell r="BT118">
            <v>1172</v>
          </cell>
          <cell r="BU118">
            <v>1533</v>
          </cell>
          <cell r="BV118">
            <v>152041.17647100001</v>
          </cell>
          <cell r="BW118">
            <v>189464.55882400001</v>
          </cell>
          <cell r="BX118">
            <v>271603.14634099999</v>
          </cell>
          <cell r="BY118">
            <v>0.24613978411393078</v>
          </cell>
          <cell r="BZ118">
            <v>0.43353009146845911</v>
          </cell>
        </row>
        <row r="119">
          <cell r="A119">
            <v>41051008202</v>
          </cell>
          <cell r="B119" t="str">
            <v>LI_NL</v>
          </cell>
          <cell r="C119" t="str">
            <v>LI_NL</v>
          </cell>
          <cell r="D119" t="str">
            <v>LI</v>
          </cell>
          <cell r="E119" t="str">
            <v>LI</v>
          </cell>
          <cell r="F119" t="str">
            <v>LI</v>
          </cell>
          <cell r="G119">
            <v>0</v>
          </cell>
          <cell r="H119">
            <v>0</v>
          </cell>
          <cell r="I119">
            <v>35326.76</v>
          </cell>
          <cell r="J119">
            <v>8.6999999999999994E-2</v>
          </cell>
          <cell r="K119">
            <v>9.7000000000000003E-2</v>
          </cell>
          <cell r="L119">
            <v>621</v>
          </cell>
          <cell r="M119">
            <v>0.60499999999999998</v>
          </cell>
          <cell r="N119">
            <v>816</v>
          </cell>
          <cell r="O119">
            <v>0.69099999999999995</v>
          </cell>
          <cell r="P119">
            <v>1484</v>
          </cell>
          <cell r="Q119">
            <v>0.86899999999999999</v>
          </cell>
          <cell r="R119">
            <v>8.5999999999999993E-2</v>
          </cell>
          <cell r="S119">
            <v>0.17799999999999999</v>
          </cell>
          <cell r="T119">
            <v>672</v>
          </cell>
          <cell r="U119">
            <v>796</v>
          </cell>
          <cell r="V119">
            <v>891</v>
          </cell>
          <cell r="W119">
            <v>0.156</v>
          </cell>
          <cell r="X119">
            <v>0.11899999999999999</v>
          </cell>
          <cell r="Y119">
            <v>5728</v>
          </cell>
          <cell r="Z119">
            <v>7001</v>
          </cell>
          <cell r="AA119">
            <v>8933</v>
          </cell>
          <cell r="AB119">
            <v>0.222</v>
          </cell>
          <cell r="AC119">
            <v>0.27600000000000002</v>
          </cell>
          <cell r="AD119">
            <v>34418</v>
          </cell>
          <cell r="AE119">
            <v>41469</v>
          </cell>
          <cell r="AF119">
            <v>36188</v>
          </cell>
          <cell r="AG119">
            <v>0.20499999999999999</v>
          </cell>
          <cell r="AH119">
            <v>-0.127</v>
          </cell>
          <cell r="AI119">
            <v>0.16200000000000001</v>
          </cell>
          <cell r="AJ119">
            <v>0.24199999999999999</v>
          </cell>
          <cell r="AK119">
            <v>0.25600000000000001</v>
          </cell>
          <cell r="AL119">
            <v>0.08</v>
          </cell>
          <cell r="AM119">
            <v>1.4E-2</v>
          </cell>
          <cell r="AN119">
            <v>0.45200000000000001</v>
          </cell>
          <cell r="AO119">
            <v>0.623</v>
          </cell>
          <cell r="AP119">
            <v>0.71599999999999997</v>
          </cell>
          <cell r="AQ119">
            <v>0.17100000000000001</v>
          </cell>
          <cell r="AR119">
            <v>9.2999999999999999E-2</v>
          </cell>
          <cell r="AS119">
            <v>0.186</v>
          </cell>
          <cell r="AT119">
            <v>0.33800000000000002</v>
          </cell>
          <cell r="AU119">
            <v>0.443</v>
          </cell>
          <cell r="AV119">
            <v>0.152</v>
          </cell>
          <cell r="AW119">
            <v>0.105</v>
          </cell>
          <cell r="AX119">
            <v>0.55300000000000005</v>
          </cell>
          <cell r="AY119">
            <v>0.53500000000000003</v>
          </cell>
          <cell r="AZ119">
            <v>0.53300000000000003</v>
          </cell>
          <cell r="BA119">
            <v>-1.7999999999999999E-2</v>
          </cell>
          <cell r="BB119">
            <v>-1E-3</v>
          </cell>
          <cell r="BC119">
            <v>442</v>
          </cell>
          <cell r="BD119">
            <v>0</v>
          </cell>
          <cell r="BE119">
            <v>1303</v>
          </cell>
          <cell r="BF119">
            <v>0.71399999999999997</v>
          </cell>
          <cell r="BG119">
            <v>1670</v>
          </cell>
          <cell r="BH119">
            <v>0.68899999999999995</v>
          </cell>
          <cell r="BI119">
            <v>1940</v>
          </cell>
          <cell r="BJ119">
            <v>0.64300000000000002</v>
          </cell>
          <cell r="BK119">
            <v>0.28199999999999997</v>
          </cell>
          <cell r="BL119">
            <v>0.16200000000000001</v>
          </cell>
          <cell r="BM119">
            <v>129900</v>
          </cell>
          <cell r="BN119">
            <v>221300</v>
          </cell>
          <cell r="BO119">
            <v>208200</v>
          </cell>
          <cell r="BP119">
            <v>0.83860555196901232</v>
          </cell>
          <cell r="BQ119">
            <v>0.75787671232876708</v>
          </cell>
          <cell r="BR119">
            <v>0.72975814931650895</v>
          </cell>
          <cell r="BS119" t="str">
            <v>Mill Park</v>
          </cell>
          <cell r="BT119">
            <v>1161</v>
          </cell>
          <cell r="BU119">
            <v>1501</v>
          </cell>
          <cell r="BV119">
            <v>127362.352941</v>
          </cell>
          <cell r="BW119">
            <v>159335.95918400001</v>
          </cell>
          <cell r="BX119">
            <v>219755.026549</v>
          </cell>
          <cell r="BY119">
            <v>0.25104440601699329</v>
          </cell>
          <cell r="BZ119">
            <v>0.3791929183746181</v>
          </cell>
        </row>
        <row r="120">
          <cell r="A120">
            <v>41051008301</v>
          </cell>
          <cell r="B120" t="str">
            <v>LI_NL</v>
          </cell>
          <cell r="C120" t="str">
            <v>LI_NL</v>
          </cell>
          <cell r="D120" t="str">
            <v>LI</v>
          </cell>
          <cell r="E120" t="str">
            <v>LI</v>
          </cell>
          <cell r="F120" t="str">
            <v>LI</v>
          </cell>
          <cell r="G120">
            <v>1</v>
          </cell>
          <cell r="H120">
            <v>1</v>
          </cell>
          <cell r="I120">
            <v>23432.68</v>
          </cell>
          <cell r="J120">
            <v>0.19900000000000001</v>
          </cell>
          <cell r="K120">
            <v>0.14499999999999999</v>
          </cell>
          <cell r="L120">
            <v>274</v>
          </cell>
          <cell r="M120">
            <v>0.745</v>
          </cell>
          <cell r="N120">
            <v>191</v>
          </cell>
          <cell r="O120">
            <v>0.65900000000000003</v>
          </cell>
          <cell r="P120">
            <v>506</v>
          </cell>
          <cell r="Q120">
            <v>0.71499999999999997</v>
          </cell>
          <cell r="R120">
            <v>-8.5999999999999993E-2</v>
          </cell>
          <cell r="S120">
            <v>5.6000000000000001E-2</v>
          </cell>
          <cell r="T120">
            <v>459</v>
          </cell>
          <cell r="U120">
            <v>753</v>
          </cell>
          <cell r="V120">
            <v>815</v>
          </cell>
          <cell r="W120">
            <v>0.39</v>
          </cell>
          <cell r="X120">
            <v>8.2000000000000003E-2</v>
          </cell>
          <cell r="Y120">
            <v>2687</v>
          </cell>
          <cell r="Z120">
            <v>3737</v>
          </cell>
          <cell r="AA120">
            <v>4161</v>
          </cell>
          <cell r="AB120">
            <v>0.39100000000000001</v>
          </cell>
          <cell r="AC120">
            <v>0.113</v>
          </cell>
          <cell r="AD120">
            <v>25766</v>
          </cell>
          <cell r="AE120">
            <v>25420</v>
          </cell>
          <cell r="AF120">
            <v>25241</v>
          </cell>
          <cell r="AG120">
            <v>-1.2999999999999999E-2</v>
          </cell>
          <cell r="AH120">
            <v>-7.0000000000000001E-3</v>
          </cell>
          <cell r="AI120">
            <v>8.2000000000000003E-2</v>
          </cell>
          <cell r="AJ120">
            <v>0.16300000000000001</v>
          </cell>
          <cell r="AK120">
            <v>0.191</v>
          </cell>
          <cell r="AL120">
            <v>8.1000000000000003E-2</v>
          </cell>
          <cell r="AM120">
            <v>2.8000000000000001E-2</v>
          </cell>
          <cell r="AN120">
            <v>0.61599999999999999</v>
          </cell>
          <cell r="AO120">
            <v>0.64300000000000002</v>
          </cell>
          <cell r="AP120">
            <v>0.71599999999999997</v>
          </cell>
          <cell r="AQ120">
            <v>2.7E-2</v>
          </cell>
          <cell r="AR120">
            <v>7.2999999999999995E-2</v>
          </cell>
          <cell r="AS120">
            <v>0.307</v>
          </cell>
          <cell r="AT120">
            <v>0.53</v>
          </cell>
          <cell r="AU120">
            <v>0.58199999999999996</v>
          </cell>
          <cell r="AV120">
            <v>0.222</v>
          </cell>
          <cell r="AW120">
            <v>5.1999999999999998E-2</v>
          </cell>
          <cell r="AX120">
            <v>0.64500000000000002</v>
          </cell>
          <cell r="AY120">
            <v>0.75</v>
          </cell>
          <cell r="AZ120">
            <v>0.79400000000000004</v>
          </cell>
          <cell r="BA120">
            <v>0.105</v>
          </cell>
          <cell r="BB120">
            <v>4.3999999999999997E-2</v>
          </cell>
          <cell r="BC120">
            <v>168</v>
          </cell>
          <cell r="BD120">
            <v>0</v>
          </cell>
          <cell r="BE120">
            <v>809</v>
          </cell>
          <cell r="BF120">
            <v>0.80100000000000005</v>
          </cell>
          <cell r="BG120">
            <v>1025</v>
          </cell>
          <cell r="BH120">
            <v>0.77900000000000003</v>
          </cell>
          <cell r="BI120">
            <v>1095</v>
          </cell>
          <cell r="BJ120">
            <v>0.745</v>
          </cell>
          <cell r="BK120">
            <v>0.26700000000000002</v>
          </cell>
          <cell r="BL120">
            <v>6.8000000000000005E-2</v>
          </cell>
          <cell r="BM120">
            <v>126200</v>
          </cell>
          <cell r="BN120">
            <v>198300</v>
          </cell>
          <cell r="BO120">
            <v>187300</v>
          </cell>
          <cell r="BP120">
            <v>0.81471917366042612</v>
          </cell>
          <cell r="BQ120">
            <v>0.67910958904109586</v>
          </cell>
          <cell r="BR120">
            <v>0.65650192779530314</v>
          </cell>
          <cell r="BS120" t="str">
            <v>Lents</v>
          </cell>
          <cell r="BT120">
            <v>1143</v>
          </cell>
          <cell r="BU120">
            <v>1464</v>
          </cell>
          <cell r="BV120">
            <v>124281.55555600001</v>
          </cell>
          <cell r="BW120">
            <v>103942.91836700001</v>
          </cell>
          <cell r="BX120">
            <v>229031.097561</v>
          </cell>
          <cell r="BY120">
            <v>-0.16364968315701212</v>
          </cell>
          <cell r="BZ120">
            <v>1.2034314714191556</v>
          </cell>
        </row>
        <row r="121">
          <cell r="A121">
            <v>41051008302</v>
          </cell>
          <cell r="B121" t="str">
            <v>LI_NL</v>
          </cell>
          <cell r="C121" t="str">
            <v>LI_NL</v>
          </cell>
          <cell r="D121" t="str">
            <v>LI</v>
          </cell>
          <cell r="E121" t="str">
            <v>LI</v>
          </cell>
          <cell r="F121" t="str">
            <v>LI</v>
          </cell>
          <cell r="G121">
            <v>0</v>
          </cell>
          <cell r="H121">
            <v>0</v>
          </cell>
          <cell r="I121">
            <v>13359.78</v>
          </cell>
          <cell r="J121">
            <v>0.17899999999999999</v>
          </cell>
          <cell r="K121">
            <v>0.13200000000000001</v>
          </cell>
          <cell r="L121">
            <v>354</v>
          </cell>
          <cell r="M121">
            <v>0.78</v>
          </cell>
          <cell r="N121">
            <v>425</v>
          </cell>
          <cell r="O121">
            <v>0.77100000000000002</v>
          </cell>
          <cell r="P121">
            <v>377</v>
          </cell>
          <cell r="Q121">
            <v>0.66300000000000003</v>
          </cell>
          <cell r="R121">
            <v>-8.0000000000000002E-3</v>
          </cell>
          <cell r="S121">
            <v>-0.109</v>
          </cell>
          <cell r="T121">
            <v>634</v>
          </cell>
          <cell r="U121">
            <v>742</v>
          </cell>
          <cell r="V121">
            <v>855</v>
          </cell>
          <cell r="W121">
            <v>0.14599999999999999</v>
          </cell>
          <cell r="X121">
            <v>0.152</v>
          </cell>
          <cell r="Y121">
            <v>3694</v>
          </cell>
          <cell r="Z121">
            <v>4124</v>
          </cell>
          <cell r="AA121">
            <v>4303</v>
          </cell>
          <cell r="AB121">
            <v>0.11600000000000001</v>
          </cell>
          <cell r="AC121">
            <v>4.2999999999999997E-2</v>
          </cell>
          <cell r="AD121">
            <v>39904</v>
          </cell>
          <cell r="AE121">
            <v>32983</v>
          </cell>
          <cell r="AF121">
            <v>31477</v>
          </cell>
          <cell r="AG121">
            <v>-0.17299999999999999</v>
          </cell>
          <cell r="AH121">
            <v>-4.5999999999999999E-2</v>
          </cell>
          <cell r="AI121">
            <v>0.111</v>
          </cell>
          <cell r="AJ121">
            <v>0.114</v>
          </cell>
          <cell r="AK121">
            <v>0.13600000000000001</v>
          </cell>
          <cell r="AL121">
            <v>3.0000000000000001E-3</v>
          </cell>
          <cell r="AM121">
            <v>2.1999999999999999E-2</v>
          </cell>
          <cell r="AN121">
            <v>0.39</v>
          </cell>
          <cell r="AO121">
            <v>0.41099999999999998</v>
          </cell>
          <cell r="AP121">
            <v>0.41899999999999998</v>
          </cell>
          <cell r="AQ121">
            <v>2.1000000000000001E-2</v>
          </cell>
          <cell r="AR121">
            <v>8.0000000000000002E-3</v>
          </cell>
          <cell r="AS121">
            <v>0.24099999999999999</v>
          </cell>
          <cell r="AT121">
            <v>0.39800000000000002</v>
          </cell>
          <cell r="AU121">
            <v>0.49399999999999999</v>
          </cell>
          <cell r="AV121">
            <v>0.157</v>
          </cell>
          <cell r="AW121">
            <v>9.6000000000000002E-2</v>
          </cell>
          <cell r="AX121">
            <v>0.49</v>
          </cell>
          <cell r="AY121">
            <v>0.59199999999999997</v>
          </cell>
          <cell r="AZ121">
            <v>0.64600000000000002</v>
          </cell>
          <cell r="BA121">
            <v>0.10199999999999999</v>
          </cell>
          <cell r="BB121">
            <v>5.3999999999999999E-2</v>
          </cell>
          <cell r="BC121">
            <v>50</v>
          </cell>
          <cell r="BD121">
            <v>0</v>
          </cell>
          <cell r="BE121">
            <v>761</v>
          </cell>
          <cell r="BF121">
            <v>0.67600000000000005</v>
          </cell>
          <cell r="BG121">
            <v>855</v>
          </cell>
          <cell r="BH121">
            <v>0.76</v>
          </cell>
          <cell r="BI121">
            <v>910</v>
          </cell>
          <cell r="BJ121">
            <v>0.68899999999999995</v>
          </cell>
          <cell r="BK121">
            <v>0.124</v>
          </cell>
          <cell r="BL121">
            <v>6.4000000000000001E-2</v>
          </cell>
          <cell r="BM121">
            <v>129100</v>
          </cell>
          <cell r="BN121">
            <v>189000</v>
          </cell>
          <cell r="BO121">
            <v>189400</v>
          </cell>
          <cell r="BP121">
            <v>0.83344092963202066</v>
          </cell>
          <cell r="BQ121">
            <v>0.64726027397260277</v>
          </cell>
          <cell r="BR121">
            <v>0.66386260077111814</v>
          </cell>
          <cell r="BS121" t="str">
            <v>Powellhurst Gilbert</v>
          </cell>
          <cell r="BT121">
            <v>1161</v>
          </cell>
          <cell r="BU121">
            <v>1484</v>
          </cell>
          <cell r="BV121">
            <v>124167.765957</v>
          </cell>
          <cell r="BW121">
            <v>165291.19565199999</v>
          </cell>
          <cell r="BX121">
            <v>220899.84848499999</v>
          </cell>
          <cell r="BY121">
            <v>0.33119247477836783</v>
          </cell>
          <cell r="BZ121">
            <v>0.33642840209152508</v>
          </cell>
        </row>
        <row r="122">
          <cell r="A122">
            <v>41051008400</v>
          </cell>
          <cell r="B122" t="str">
            <v>LI_NL</v>
          </cell>
          <cell r="C122" t="str">
            <v>LI_UG</v>
          </cell>
          <cell r="D122" t="str">
            <v>LI</v>
          </cell>
          <cell r="E122" t="str">
            <v>LI</v>
          </cell>
          <cell r="F122" t="str">
            <v>LI</v>
          </cell>
          <cell r="G122">
            <v>0</v>
          </cell>
          <cell r="H122">
            <v>0</v>
          </cell>
          <cell r="I122">
            <v>14483.7</v>
          </cell>
          <cell r="J122">
            <v>0.158</v>
          </cell>
          <cell r="K122">
            <v>0.156</v>
          </cell>
          <cell r="L122">
            <v>570</v>
          </cell>
          <cell r="M122">
            <v>0.82</v>
          </cell>
          <cell r="N122">
            <v>759</v>
          </cell>
          <cell r="O122">
            <v>0.83</v>
          </cell>
          <cell r="P122">
            <v>444</v>
          </cell>
          <cell r="Q122">
            <v>0.59499999999999997</v>
          </cell>
          <cell r="R122">
            <v>0.01</v>
          </cell>
          <cell r="S122">
            <v>-0.23499999999999999</v>
          </cell>
          <cell r="T122">
            <v>579</v>
          </cell>
          <cell r="U122">
            <v>714</v>
          </cell>
          <cell r="V122">
            <v>783</v>
          </cell>
          <cell r="W122">
            <v>0.189</v>
          </cell>
          <cell r="X122">
            <v>9.7000000000000003E-2</v>
          </cell>
          <cell r="Y122">
            <v>3288</v>
          </cell>
          <cell r="Z122">
            <v>4371</v>
          </cell>
          <cell r="AA122">
            <v>4526</v>
          </cell>
          <cell r="AB122">
            <v>0.32900000000000001</v>
          </cell>
          <cell r="AC122">
            <v>3.5000000000000003E-2</v>
          </cell>
          <cell r="AD122">
            <v>34575</v>
          </cell>
          <cell r="AE122">
            <v>30813</v>
          </cell>
          <cell r="AF122">
            <v>35857</v>
          </cell>
          <cell r="AG122">
            <v>-0.109</v>
          </cell>
          <cell r="AH122">
            <v>0.16400000000000001</v>
          </cell>
          <cell r="AI122">
            <v>0.13600000000000001</v>
          </cell>
          <cell r="AJ122">
            <v>0.108</v>
          </cell>
          <cell r="AK122">
            <v>8.6999999999999994E-2</v>
          </cell>
          <cell r="AL122">
            <v>-2.8000000000000001E-2</v>
          </cell>
          <cell r="AM122">
            <v>-2.1000000000000001E-2</v>
          </cell>
          <cell r="AN122">
            <v>0.441</v>
          </cell>
          <cell r="AO122">
            <v>0.56599999999999995</v>
          </cell>
          <cell r="AP122">
            <v>0.55700000000000005</v>
          </cell>
          <cell r="AQ122">
            <v>0.125</v>
          </cell>
          <cell r="AR122">
            <v>-8.9999999999999993E-3</v>
          </cell>
          <cell r="AS122">
            <v>0.19700000000000001</v>
          </cell>
          <cell r="AT122">
            <v>0.39700000000000002</v>
          </cell>
          <cell r="AU122">
            <v>0.40799999999999997</v>
          </cell>
          <cell r="AV122">
            <v>0.2</v>
          </cell>
          <cell r="AW122">
            <v>1.0999999999999999E-2</v>
          </cell>
          <cell r="AX122">
            <v>0.56399999999999995</v>
          </cell>
          <cell r="AY122">
            <v>0.70599999999999996</v>
          </cell>
          <cell r="AZ122">
            <v>0.622</v>
          </cell>
          <cell r="BA122">
            <v>0.14199999999999999</v>
          </cell>
          <cell r="BB122">
            <v>-8.5000000000000006E-2</v>
          </cell>
          <cell r="BC122">
            <v>168</v>
          </cell>
          <cell r="BD122">
            <v>0</v>
          </cell>
          <cell r="BE122">
            <v>787</v>
          </cell>
          <cell r="BF122">
            <v>0.74199999999999999</v>
          </cell>
          <cell r="BG122">
            <v>1145</v>
          </cell>
          <cell r="BH122">
            <v>0.82399999999999995</v>
          </cell>
          <cell r="BI122">
            <v>1060</v>
          </cell>
          <cell r="BJ122">
            <v>0.72599999999999998</v>
          </cell>
          <cell r="BK122">
            <v>0.45500000000000002</v>
          </cell>
          <cell r="BL122">
            <v>-7.3999999999999996E-2</v>
          </cell>
          <cell r="BM122">
            <v>134300</v>
          </cell>
          <cell r="BN122">
            <v>197000</v>
          </cell>
          <cell r="BO122">
            <v>173700</v>
          </cell>
          <cell r="BP122">
            <v>0.86701097482246614</v>
          </cell>
          <cell r="BQ122">
            <v>0.67465753424657537</v>
          </cell>
          <cell r="BR122">
            <v>0.60883280757097791</v>
          </cell>
          <cell r="BS122" t="str">
            <v>Powellhurst Gilbert</v>
          </cell>
          <cell r="BT122">
            <v>1161</v>
          </cell>
          <cell r="BU122">
            <v>1484</v>
          </cell>
          <cell r="BV122">
            <v>127850.03225800001</v>
          </cell>
          <cell r="BW122">
            <v>153860.526316</v>
          </cell>
          <cell r="BX122">
            <v>199213.65333299999</v>
          </cell>
          <cell r="BY122">
            <v>0.20344534607164663</v>
          </cell>
          <cell r="BZ122">
            <v>0.29476778809305104</v>
          </cell>
        </row>
        <row r="123">
          <cell r="A123">
            <v>41051008500</v>
          </cell>
          <cell r="B123" t="str">
            <v>LI_UG</v>
          </cell>
          <cell r="C123" t="str">
            <v>LI_NL</v>
          </cell>
          <cell r="D123" t="str">
            <v>LI</v>
          </cell>
          <cell r="E123" t="str">
            <v>LI</v>
          </cell>
          <cell r="F123" t="str">
            <v>LI</v>
          </cell>
          <cell r="G123">
            <v>0</v>
          </cell>
          <cell r="H123">
            <v>0</v>
          </cell>
          <cell r="I123">
            <v>16146.4</v>
          </cell>
          <cell r="J123">
            <v>0.38700000000000001</v>
          </cell>
          <cell r="K123">
            <v>0.24399999999999999</v>
          </cell>
          <cell r="L123">
            <v>354</v>
          </cell>
          <cell r="M123">
            <v>0.84099999999999997</v>
          </cell>
          <cell r="N123">
            <v>339</v>
          </cell>
          <cell r="O123">
            <v>0.73499999999999999</v>
          </cell>
          <cell r="P123">
            <v>392</v>
          </cell>
          <cell r="Q123">
            <v>0.73</v>
          </cell>
          <cell r="R123">
            <v>-0.105</v>
          </cell>
          <cell r="S123">
            <v>-5.0000000000000001E-3</v>
          </cell>
          <cell r="T123">
            <v>767</v>
          </cell>
          <cell r="U123">
            <v>956</v>
          </cell>
          <cell r="V123">
            <v>1080</v>
          </cell>
          <cell r="W123">
            <v>0.19800000000000001</v>
          </cell>
          <cell r="X123">
            <v>0.13</v>
          </cell>
          <cell r="Y123">
            <v>3615</v>
          </cell>
          <cell r="Z123">
            <v>3987</v>
          </cell>
          <cell r="AA123">
            <v>4084</v>
          </cell>
          <cell r="AB123">
            <v>0.10299999999999999</v>
          </cell>
          <cell r="AC123">
            <v>2.4E-2</v>
          </cell>
          <cell r="AD123">
            <v>38802</v>
          </cell>
          <cell r="AE123">
            <v>44816</v>
          </cell>
          <cell r="AF123">
            <v>43489</v>
          </cell>
          <cell r="AG123">
            <v>0.155</v>
          </cell>
          <cell r="AH123">
            <v>-0.03</v>
          </cell>
          <cell r="AI123">
            <v>7.8E-2</v>
          </cell>
          <cell r="AJ123">
            <v>7.9000000000000001E-2</v>
          </cell>
          <cell r="AK123">
            <v>0.125</v>
          </cell>
          <cell r="AL123">
            <v>1E-3</v>
          </cell>
          <cell r="AM123">
            <v>4.5999999999999999E-2</v>
          </cell>
          <cell r="AN123">
            <v>0.28899999999999998</v>
          </cell>
          <cell r="AO123">
            <v>0.34499999999999997</v>
          </cell>
          <cell r="AP123">
            <v>0.38700000000000001</v>
          </cell>
          <cell r="AQ123">
            <v>5.6000000000000001E-2</v>
          </cell>
          <cell r="AR123">
            <v>4.2000000000000003E-2</v>
          </cell>
          <cell r="AS123">
            <v>0.20399999999999999</v>
          </cell>
          <cell r="AT123">
            <v>0.32200000000000001</v>
          </cell>
          <cell r="AU123">
            <v>0.32300000000000001</v>
          </cell>
          <cell r="AV123">
            <v>0.11799999999999999</v>
          </cell>
          <cell r="AW123">
            <v>1E-3</v>
          </cell>
          <cell r="AX123">
            <v>0.53100000000000003</v>
          </cell>
          <cell r="AY123">
            <v>0.51</v>
          </cell>
          <cell r="AZ123">
            <v>0.53300000000000003</v>
          </cell>
          <cell r="BA123">
            <v>-2.1999999999999999E-2</v>
          </cell>
          <cell r="BB123">
            <v>2.3E-2</v>
          </cell>
          <cell r="BC123">
            <v>55</v>
          </cell>
          <cell r="BD123">
            <v>0</v>
          </cell>
          <cell r="BE123">
            <v>605</v>
          </cell>
          <cell r="BF123">
            <v>0.63700000000000001</v>
          </cell>
          <cell r="BG123">
            <v>815</v>
          </cell>
          <cell r="BH123">
            <v>0.71499999999999997</v>
          </cell>
          <cell r="BI123">
            <v>815</v>
          </cell>
          <cell r="BJ123">
            <v>0.64700000000000002</v>
          </cell>
          <cell r="BK123">
            <v>0.34699999999999998</v>
          </cell>
          <cell r="BL123">
            <v>0</v>
          </cell>
          <cell r="BM123">
            <v>126000</v>
          </cell>
          <cell r="BN123">
            <v>197000</v>
          </cell>
          <cell r="BO123">
            <v>177000</v>
          </cell>
          <cell r="BP123">
            <v>0.81342801807617815</v>
          </cell>
          <cell r="BQ123">
            <v>0.67465753424657537</v>
          </cell>
          <cell r="BR123">
            <v>0.6203995793901157</v>
          </cell>
          <cell r="BS123" t="str">
            <v>Powellhurst Gilbert</v>
          </cell>
          <cell r="BT123">
            <v>1161</v>
          </cell>
          <cell r="BU123">
            <v>1484</v>
          </cell>
          <cell r="BV123">
            <v>119814</v>
          </cell>
          <cell r="BW123">
            <v>150245.31034500001</v>
          </cell>
          <cell r="BX123">
            <v>205287.506329</v>
          </cell>
          <cell r="BY123">
            <v>0.25398793417296817</v>
          </cell>
          <cell r="BZ123">
            <v>0.36634884548216273</v>
          </cell>
        </row>
        <row r="124">
          <cell r="A124">
            <v>41051008600</v>
          </cell>
          <cell r="B124" t="str">
            <v>LI_NL</v>
          </cell>
          <cell r="C124" t="str">
            <v>LI_NL</v>
          </cell>
          <cell r="D124" t="str">
            <v>LI</v>
          </cell>
          <cell r="E124" t="str">
            <v>LI</v>
          </cell>
          <cell r="F124" t="str">
            <v>LI</v>
          </cell>
          <cell r="G124">
            <v>0</v>
          </cell>
          <cell r="H124">
            <v>0</v>
          </cell>
          <cell r="I124">
            <v>14977.42</v>
          </cell>
          <cell r="J124">
            <v>0.25700000000000001</v>
          </cell>
          <cell r="K124">
            <v>0.27800000000000002</v>
          </cell>
          <cell r="L124">
            <v>296</v>
          </cell>
          <cell r="M124">
            <v>0.77700000000000002</v>
          </cell>
          <cell r="N124">
            <v>262</v>
          </cell>
          <cell r="O124">
            <v>0.77100000000000002</v>
          </cell>
          <cell r="P124">
            <v>517</v>
          </cell>
          <cell r="Q124">
            <v>0.86899999999999999</v>
          </cell>
          <cell r="R124">
            <v>-6.0000000000000001E-3</v>
          </cell>
          <cell r="S124">
            <v>9.8000000000000004E-2</v>
          </cell>
          <cell r="T124">
            <v>643</v>
          </cell>
          <cell r="U124">
            <v>818</v>
          </cell>
          <cell r="V124">
            <v>833</v>
          </cell>
          <cell r="W124">
            <v>0.214</v>
          </cell>
          <cell r="X124">
            <v>1.7999999999999999E-2</v>
          </cell>
          <cell r="Y124">
            <v>3405</v>
          </cell>
          <cell r="Z124">
            <v>4589</v>
          </cell>
          <cell r="AA124">
            <v>4271</v>
          </cell>
          <cell r="AB124">
            <v>0.34799999999999998</v>
          </cell>
          <cell r="AC124">
            <v>-6.9000000000000006E-2</v>
          </cell>
          <cell r="AD124">
            <v>32179</v>
          </cell>
          <cell r="AE124">
            <v>36767</v>
          </cell>
          <cell r="AF124">
            <v>37813</v>
          </cell>
          <cell r="AG124">
            <v>0.14299999999999999</v>
          </cell>
          <cell r="AH124">
            <v>2.8000000000000001E-2</v>
          </cell>
          <cell r="AI124">
            <v>6.4000000000000001E-2</v>
          </cell>
          <cell r="AJ124">
            <v>0.09</v>
          </cell>
          <cell r="AK124">
            <v>0.121</v>
          </cell>
          <cell r="AL124">
            <v>2.5999999999999999E-2</v>
          </cell>
          <cell r="AM124">
            <v>3.1E-2</v>
          </cell>
          <cell r="AN124">
            <v>0.373</v>
          </cell>
          <cell r="AO124">
            <v>0.311</v>
          </cell>
          <cell r="AP124">
            <v>0.378</v>
          </cell>
          <cell r="AQ124">
            <v>-6.2E-2</v>
          </cell>
          <cell r="AR124">
            <v>6.7000000000000004E-2</v>
          </cell>
          <cell r="AS124">
            <v>0.24</v>
          </cell>
          <cell r="AT124">
            <v>0.40100000000000002</v>
          </cell>
          <cell r="AU124">
            <v>0.47299999999999998</v>
          </cell>
          <cell r="AV124">
            <v>0.161</v>
          </cell>
          <cell r="AW124">
            <v>7.1999999999999995E-2</v>
          </cell>
          <cell r="AX124">
            <v>0.61899999999999999</v>
          </cell>
          <cell r="AY124">
            <v>0.64500000000000002</v>
          </cell>
          <cell r="AZ124">
            <v>0.57599999999999996</v>
          </cell>
          <cell r="BA124">
            <v>2.5999999999999999E-2</v>
          </cell>
          <cell r="BB124">
            <v>-6.9000000000000006E-2</v>
          </cell>
          <cell r="BC124">
            <v>15</v>
          </cell>
          <cell r="BD124">
            <v>0</v>
          </cell>
          <cell r="BE124">
            <v>815</v>
          </cell>
          <cell r="BF124">
            <v>0.8</v>
          </cell>
          <cell r="BG124">
            <v>905</v>
          </cell>
          <cell r="BH124">
            <v>0.73299999999999998</v>
          </cell>
          <cell r="BI124">
            <v>840</v>
          </cell>
          <cell r="BJ124">
            <v>0.64400000000000002</v>
          </cell>
          <cell r="BK124">
            <v>0.11</v>
          </cell>
          <cell r="BL124">
            <v>-7.1999999999999995E-2</v>
          </cell>
          <cell r="BM124">
            <v>108600</v>
          </cell>
          <cell r="BN124">
            <v>182600</v>
          </cell>
          <cell r="BO124">
            <v>174900</v>
          </cell>
          <cell r="BP124">
            <v>0.70109748224661073</v>
          </cell>
          <cell r="BQ124">
            <v>0.62534246575342467</v>
          </cell>
          <cell r="BR124">
            <v>0.6130389064143007</v>
          </cell>
          <cell r="BS124" t="str">
            <v>Brentwood-Darlington</v>
          </cell>
          <cell r="BT124">
            <v>1144</v>
          </cell>
          <cell r="BU124">
            <v>1509</v>
          </cell>
          <cell r="BV124">
            <v>113788.777778</v>
          </cell>
          <cell r="BW124">
            <v>152999.625</v>
          </cell>
          <cell r="BX124">
            <v>211025.344828</v>
          </cell>
          <cell r="BY124">
            <v>0.3445932717416097</v>
          </cell>
          <cell r="BZ124">
            <v>0.37925400031536027</v>
          </cell>
        </row>
        <row r="125">
          <cell r="A125">
            <v>41051008700</v>
          </cell>
          <cell r="B125" t="str">
            <v>MH_AtRisk</v>
          </cell>
          <cell r="C125" t="str">
            <v>MH_NL</v>
          </cell>
          <cell r="D125" t="str">
            <v>LI</v>
          </cell>
          <cell r="E125" t="str">
            <v>MH</v>
          </cell>
          <cell r="F125" t="str">
            <v>MH</v>
          </cell>
          <cell r="G125">
            <v>0</v>
          </cell>
          <cell r="H125">
            <v>0</v>
          </cell>
          <cell r="I125">
            <v>30384.76</v>
          </cell>
          <cell r="J125">
            <v>0.51500000000000001</v>
          </cell>
          <cell r="K125">
            <v>0.45100000000000001</v>
          </cell>
          <cell r="L125">
            <v>482</v>
          </cell>
          <cell r="M125">
            <v>0.67600000000000005</v>
          </cell>
          <cell r="N125">
            <v>523</v>
          </cell>
          <cell r="O125">
            <v>0.71199999999999997</v>
          </cell>
          <cell r="P125">
            <v>472</v>
          </cell>
          <cell r="Q125">
            <v>0.71199999999999997</v>
          </cell>
          <cell r="R125">
            <v>3.5999999999999997E-2</v>
          </cell>
          <cell r="S125">
            <v>0</v>
          </cell>
          <cell r="T125">
            <v>735</v>
          </cell>
          <cell r="U125">
            <v>1038</v>
          </cell>
          <cell r="V125">
            <v>1165</v>
          </cell>
          <cell r="W125">
            <v>0.29199999999999998</v>
          </cell>
          <cell r="X125">
            <v>0.122</v>
          </cell>
          <cell r="Y125">
            <v>4371</v>
          </cell>
          <cell r="Z125">
            <v>4302</v>
          </cell>
          <cell r="AA125">
            <v>4450</v>
          </cell>
          <cell r="AB125">
            <v>-1.6E-2</v>
          </cell>
          <cell r="AC125">
            <v>3.4000000000000002E-2</v>
          </cell>
          <cell r="AD125">
            <v>39221</v>
          </cell>
          <cell r="AE125">
            <v>48880</v>
          </cell>
          <cell r="AF125">
            <v>56435</v>
          </cell>
          <cell r="AG125">
            <v>0.246</v>
          </cell>
          <cell r="AH125">
            <v>0.155</v>
          </cell>
          <cell r="AI125">
            <v>9.1999999999999998E-2</v>
          </cell>
          <cell r="AJ125">
            <v>0.24299999999999999</v>
          </cell>
          <cell r="AK125">
            <v>0.32400000000000001</v>
          </cell>
          <cell r="AL125">
            <v>0.151</v>
          </cell>
          <cell r="AM125">
            <v>8.1000000000000003E-2</v>
          </cell>
          <cell r="AN125">
            <v>0.32700000000000001</v>
          </cell>
          <cell r="AO125">
            <v>0.23</v>
          </cell>
          <cell r="AP125">
            <v>0.36199999999999999</v>
          </cell>
          <cell r="AQ125">
            <v>-9.7000000000000003E-2</v>
          </cell>
          <cell r="AR125">
            <v>0.13200000000000001</v>
          </cell>
          <cell r="AS125">
            <v>0.219</v>
          </cell>
          <cell r="AT125">
            <v>0.28000000000000003</v>
          </cell>
          <cell r="AU125">
            <v>0.314</v>
          </cell>
          <cell r="AV125">
            <v>6.0999999999999999E-2</v>
          </cell>
          <cell r="AW125">
            <v>3.4000000000000002E-2</v>
          </cell>
          <cell r="AX125">
            <v>0.48</v>
          </cell>
          <cell r="AY125">
            <v>0.435</v>
          </cell>
          <cell r="AZ125">
            <v>0.36499999999999999</v>
          </cell>
          <cell r="BA125">
            <v>-4.4999999999999998E-2</v>
          </cell>
          <cell r="BB125">
            <v>-6.9000000000000006E-2</v>
          </cell>
          <cell r="BC125">
            <v>0</v>
          </cell>
          <cell r="BD125">
            <v>0</v>
          </cell>
          <cell r="BE125">
            <v>1001</v>
          </cell>
          <cell r="BF125">
            <v>0.72499999999999998</v>
          </cell>
          <cell r="BG125">
            <v>739</v>
          </cell>
          <cell r="BH125">
            <v>0.51300000000000001</v>
          </cell>
          <cell r="BI125">
            <v>830</v>
          </cell>
          <cell r="BJ125">
            <v>0.55500000000000005</v>
          </cell>
          <cell r="BK125">
            <v>-0.26200000000000001</v>
          </cell>
          <cell r="BL125">
            <v>0.123</v>
          </cell>
          <cell r="BM125">
            <v>116200</v>
          </cell>
          <cell r="BN125">
            <v>212800</v>
          </cell>
          <cell r="BO125">
            <v>195000</v>
          </cell>
          <cell r="BP125">
            <v>0.75016139444803098</v>
          </cell>
          <cell r="BQ125">
            <v>0.72876712328767124</v>
          </cell>
          <cell r="BR125">
            <v>0.68349106203995791</v>
          </cell>
          <cell r="BS125" t="str">
            <v>Brentwood-Darlington</v>
          </cell>
          <cell r="BT125">
            <v>1144</v>
          </cell>
          <cell r="BU125">
            <v>1509</v>
          </cell>
          <cell r="BV125">
            <v>110111.571429</v>
          </cell>
          <cell r="BW125">
            <v>180427.922078</v>
          </cell>
          <cell r="BX125">
            <v>276893</v>
          </cell>
          <cell r="BY125">
            <v>0.63859183677475728</v>
          </cell>
          <cell r="BZ125">
            <v>0.53464606149095706</v>
          </cell>
        </row>
        <row r="126">
          <cell r="A126">
            <v>41051008800</v>
          </cell>
          <cell r="B126" t="str">
            <v>LI_NL</v>
          </cell>
          <cell r="C126" t="str">
            <v>MH_UG</v>
          </cell>
          <cell r="D126" t="str">
            <v>LI</v>
          </cell>
          <cell r="E126" t="str">
            <v>LI</v>
          </cell>
          <cell r="F126" t="str">
            <v>MH</v>
          </cell>
          <cell r="G126">
            <v>0</v>
          </cell>
          <cell r="H126">
            <v>0</v>
          </cell>
          <cell r="I126">
            <v>26330.74</v>
          </cell>
          <cell r="J126">
            <v>0.39500000000000002</v>
          </cell>
          <cell r="K126">
            <v>0.32200000000000001</v>
          </cell>
          <cell r="L126">
            <v>347</v>
          </cell>
          <cell r="M126">
            <v>0.72099999999999997</v>
          </cell>
          <cell r="N126">
            <v>373</v>
          </cell>
          <cell r="O126">
            <v>0.84</v>
          </cell>
          <cell r="P126">
            <v>559</v>
          </cell>
          <cell r="Q126">
            <v>0.78200000000000003</v>
          </cell>
          <cell r="R126">
            <v>0.11899999999999999</v>
          </cell>
          <cell r="S126">
            <v>-5.8000000000000003E-2</v>
          </cell>
          <cell r="T126">
            <v>647</v>
          </cell>
          <cell r="U126">
            <v>1006</v>
          </cell>
          <cell r="V126">
            <v>1062</v>
          </cell>
          <cell r="W126">
            <v>0.35699999999999998</v>
          </cell>
          <cell r="X126">
            <v>5.6000000000000001E-2</v>
          </cell>
          <cell r="Y126">
            <v>3663</v>
          </cell>
          <cell r="Z126">
            <v>4255</v>
          </cell>
          <cell r="AA126">
            <v>4581</v>
          </cell>
          <cell r="AB126">
            <v>0.16200000000000001</v>
          </cell>
          <cell r="AC126">
            <v>7.6999999999999999E-2</v>
          </cell>
          <cell r="AD126">
            <v>37028</v>
          </cell>
          <cell r="AE126">
            <v>44297</v>
          </cell>
          <cell r="AF126">
            <v>51544</v>
          </cell>
          <cell r="AG126">
            <v>0.19600000000000001</v>
          </cell>
          <cell r="AH126">
            <v>0.16400000000000001</v>
          </cell>
          <cell r="AI126">
            <v>9.4E-2</v>
          </cell>
          <cell r="AJ126">
            <v>0.13600000000000001</v>
          </cell>
          <cell r="AK126">
            <v>0.222</v>
          </cell>
          <cell r="AL126">
            <v>4.2000000000000003E-2</v>
          </cell>
          <cell r="AM126">
            <v>8.5999999999999993E-2</v>
          </cell>
          <cell r="AN126">
            <v>0.27600000000000002</v>
          </cell>
          <cell r="AO126">
            <v>0.249</v>
          </cell>
          <cell r="AP126">
            <v>0.23499999999999999</v>
          </cell>
          <cell r="AQ126">
            <v>-2.7E-2</v>
          </cell>
          <cell r="AR126">
            <v>-1.4E-2</v>
          </cell>
          <cell r="AS126">
            <v>0.182</v>
          </cell>
          <cell r="AT126">
            <v>0.26600000000000001</v>
          </cell>
          <cell r="AU126">
            <v>0.247</v>
          </cell>
          <cell r="AV126">
            <v>8.4000000000000005E-2</v>
          </cell>
          <cell r="AW126">
            <v>-1.9E-2</v>
          </cell>
          <cell r="AX126">
            <v>0.54200000000000004</v>
          </cell>
          <cell r="AY126">
            <v>0.503</v>
          </cell>
          <cell r="AZ126">
            <v>0.41</v>
          </cell>
          <cell r="BA126">
            <v>-3.7999999999999999E-2</v>
          </cell>
          <cell r="BB126">
            <v>-9.2999999999999999E-2</v>
          </cell>
          <cell r="BC126">
            <v>0</v>
          </cell>
          <cell r="BD126">
            <v>0</v>
          </cell>
          <cell r="BE126">
            <v>847</v>
          </cell>
          <cell r="BF126">
            <v>0.70899999999999996</v>
          </cell>
          <cell r="BG126">
            <v>830</v>
          </cell>
          <cell r="BH126">
            <v>0.59899999999999998</v>
          </cell>
          <cell r="BI126">
            <v>695</v>
          </cell>
          <cell r="BJ126">
            <v>0.504</v>
          </cell>
          <cell r="BK126">
            <v>-0.02</v>
          </cell>
          <cell r="BL126">
            <v>-0.16300000000000001</v>
          </cell>
          <cell r="BM126">
            <v>120800</v>
          </cell>
          <cell r="BN126">
            <v>211000</v>
          </cell>
          <cell r="BO126">
            <v>191200</v>
          </cell>
          <cell r="BP126">
            <v>0.77985797288573278</v>
          </cell>
          <cell r="BQ126">
            <v>0.7226027397260274</v>
          </cell>
          <cell r="BR126">
            <v>0.67017174903610233</v>
          </cell>
          <cell r="BS126" t="str">
            <v>Brentwood-Darlington</v>
          </cell>
          <cell r="BT126">
            <v>1144</v>
          </cell>
          <cell r="BU126">
            <v>1509</v>
          </cell>
          <cell r="BV126">
            <v>122425.9875</v>
          </cell>
          <cell r="BW126">
            <v>147920.078125</v>
          </cell>
          <cell r="BX126">
            <v>231165.43636399999</v>
          </cell>
          <cell r="BY126">
            <v>0.2082408412266227</v>
          </cell>
          <cell r="BZ126">
            <v>0.56277254105188768</v>
          </cell>
        </row>
        <row r="127">
          <cell r="A127">
            <v>41051008901</v>
          </cell>
          <cell r="B127" t="str">
            <v>MH_NL</v>
          </cell>
          <cell r="C127" t="str">
            <v>MH_NL</v>
          </cell>
          <cell r="D127" t="str">
            <v>MH</v>
          </cell>
          <cell r="E127" t="str">
            <v>MH</v>
          </cell>
          <cell r="F127" t="str">
            <v>MH</v>
          </cell>
          <cell r="G127">
            <v>0</v>
          </cell>
          <cell r="H127">
            <v>0</v>
          </cell>
          <cell r="I127">
            <v>8667.2999999999993</v>
          </cell>
          <cell r="J127">
            <v>0.09</v>
          </cell>
          <cell r="K127">
            <v>0.105</v>
          </cell>
          <cell r="L127">
            <v>991</v>
          </cell>
          <cell r="M127">
            <v>0.95499999999999996</v>
          </cell>
          <cell r="N127">
            <v>558</v>
          </cell>
          <cell r="O127">
            <v>0.95699999999999996</v>
          </cell>
          <cell r="P127">
            <v>447</v>
          </cell>
          <cell r="Q127">
            <v>0.54800000000000004</v>
          </cell>
          <cell r="R127">
            <v>2E-3</v>
          </cell>
          <cell r="S127">
            <v>-0.40899999999999997</v>
          </cell>
          <cell r="T127">
            <v>626</v>
          </cell>
          <cell r="U127">
            <v>898</v>
          </cell>
          <cell r="V127">
            <v>1222</v>
          </cell>
          <cell r="W127">
            <v>0.30299999999999999</v>
          </cell>
          <cell r="X127">
            <v>0.36099999999999999</v>
          </cell>
          <cell r="Y127">
            <v>5698</v>
          </cell>
          <cell r="Z127">
            <v>8911</v>
          </cell>
          <cell r="AA127">
            <v>9650</v>
          </cell>
          <cell r="AB127">
            <v>0.56399999999999995</v>
          </cell>
          <cell r="AC127">
            <v>8.3000000000000004E-2</v>
          </cell>
          <cell r="AD127">
            <v>57512</v>
          </cell>
          <cell r="AE127">
            <v>68287</v>
          </cell>
          <cell r="AF127">
            <v>64375</v>
          </cell>
          <cell r="AG127">
            <v>0.187</v>
          </cell>
          <cell r="AH127">
            <v>-5.7000000000000002E-2</v>
          </cell>
          <cell r="AI127">
            <v>0.223</v>
          </cell>
          <cell r="AJ127">
            <v>0.23</v>
          </cell>
          <cell r="AK127">
            <v>0.254</v>
          </cell>
          <cell r="AL127">
            <v>7.0000000000000001E-3</v>
          </cell>
          <cell r="AM127">
            <v>2.4E-2</v>
          </cell>
          <cell r="AN127">
            <v>0.17699999999999999</v>
          </cell>
          <cell r="AO127">
            <v>0.26</v>
          </cell>
          <cell r="AP127">
            <v>0.316</v>
          </cell>
          <cell r="AQ127">
            <v>8.3000000000000004E-2</v>
          </cell>
          <cell r="AR127">
            <v>5.6000000000000001E-2</v>
          </cell>
          <cell r="AS127">
            <v>0.13700000000000001</v>
          </cell>
          <cell r="AT127">
            <v>0.30399999999999999</v>
          </cell>
          <cell r="AU127">
            <v>0.41899999999999998</v>
          </cell>
          <cell r="AV127">
            <v>0.16800000000000001</v>
          </cell>
          <cell r="AW127">
            <v>0.115</v>
          </cell>
          <cell r="AX127">
            <v>0.29599999999999999</v>
          </cell>
          <cell r="AY127">
            <v>0.36299999999999999</v>
          </cell>
          <cell r="AZ127">
            <v>0.371</v>
          </cell>
          <cell r="BA127">
            <v>6.7000000000000004E-2</v>
          </cell>
          <cell r="BB127">
            <v>8.0000000000000002E-3</v>
          </cell>
          <cell r="BC127">
            <v>81</v>
          </cell>
          <cell r="BD127">
            <v>0</v>
          </cell>
          <cell r="BE127">
            <v>509</v>
          </cell>
          <cell r="BF127">
            <v>0.308</v>
          </cell>
          <cell r="BG127">
            <v>815</v>
          </cell>
          <cell r="BH127">
            <v>0.34499999999999997</v>
          </cell>
          <cell r="BI127">
            <v>945</v>
          </cell>
          <cell r="BJ127">
            <v>0.36699999999999999</v>
          </cell>
          <cell r="BK127">
            <v>0.60099999999999998</v>
          </cell>
          <cell r="BL127">
            <v>0.16</v>
          </cell>
          <cell r="BM127">
            <v>186000</v>
          </cell>
          <cell r="BN127">
            <v>273800</v>
          </cell>
          <cell r="BO127">
            <v>249500</v>
          </cell>
          <cell r="BP127">
            <v>1.2007746933505488</v>
          </cell>
          <cell r="BQ127">
            <v>0.93767123287671228</v>
          </cell>
          <cell r="BR127">
            <v>0.87451805117420256</v>
          </cell>
          <cell r="BS127" t="str">
            <v>Pleasant Valley</v>
          </cell>
          <cell r="BT127">
            <v>1318</v>
          </cell>
          <cell r="BU127">
            <v>1736</v>
          </cell>
          <cell r="BV127">
            <v>198153.01869200001</v>
          </cell>
          <cell r="BW127">
            <v>241701.811881</v>
          </cell>
          <cell r="BX127">
            <v>319502.97561000002</v>
          </cell>
          <cell r="BY127">
            <v>0.21977355417779551</v>
          </cell>
          <cell r="BZ127">
            <v>0.32188903808178654</v>
          </cell>
        </row>
        <row r="128">
          <cell r="A128">
            <v>41051008902</v>
          </cell>
          <cell r="B128" t="str">
            <v>MH_UG</v>
          </cell>
          <cell r="C128" t="str">
            <v>LI_NL</v>
          </cell>
          <cell r="D128" t="str">
            <v>LI</v>
          </cell>
          <cell r="E128" t="str">
            <v>MH</v>
          </cell>
          <cell r="F128" t="str">
            <v>LI</v>
          </cell>
          <cell r="G128">
            <v>1</v>
          </cell>
          <cell r="H128">
            <v>1</v>
          </cell>
          <cell r="I128">
            <v>14485.61</v>
          </cell>
          <cell r="J128">
            <v>1.4999999999999999E-2</v>
          </cell>
          <cell r="K128">
            <v>5.6000000000000001E-2</v>
          </cell>
          <cell r="L128">
            <v>597</v>
          </cell>
          <cell r="M128">
            <v>0.81100000000000005</v>
          </cell>
          <cell r="N128">
            <v>702</v>
          </cell>
          <cell r="O128">
            <v>0.84599999999999997</v>
          </cell>
          <cell r="P128">
            <v>543</v>
          </cell>
          <cell r="Q128">
            <v>0.84199999999999997</v>
          </cell>
          <cell r="R128">
            <v>3.5000000000000003E-2</v>
          </cell>
          <cell r="S128">
            <v>-4.0000000000000001E-3</v>
          </cell>
          <cell r="T128">
            <v>655</v>
          </cell>
          <cell r="U128">
            <v>813</v>
          </cell>
          <cell r="V128">
            <v>952</v>
          </cell>
          <cell r="W128">
            <v>0.19400000000000001</v>
          </cell>
          <cell r="X128">
            <v>0.17100000000000001</v>
          </cell>
          <cell r="Y128">
            <v>3678</v>
          </cell>
          <cell r="Z128">
            <v>4039</v>
          </cell>
          <cell r="AA128">
            <v>3826</v>
          </cell>
          <cell r="AB128">
            <v>9.8000000000000004E-2</v>
          </cell>
          <cell r="AC128">
            <v>-5.2999999999999999E-2</v>
          </cell>
          <cell r="AD128">
            <v>35411</v>
          </cell>
          <cell r="AE128">
            <v>54884</v>
          </cell>
          <cell r="AF128">
            <v>43664</v>
          </cell>
          <cell r="AG128">
            <v>0.55000000000000004</v>
          </cell>
          <cell r="AH128">
            <v>-0.20399999999999999</v>
          </cell>
          <cell r="AI128">
            <v>0.19700000000000001</v>
          </cell>
          <cell r="AJ128">
            <v>0.188</v>
          </cell>
          <cell r="AK128">
            <v>0.182</v>
          </cell>
          <cell r="AL128">
            <v>-8.9999999999999993E-3</v>
          </cell>
          <cell r="AM128">
            <v>-6.0000000000000001E-3</v>
          </cell>
          <cell r="AN128">
            <v>0.49</v>
          </cell>
          <cell r="AO128">
            <v>0.55400000000000005</v>
          </cell>
          <cell r="AP128">
            <v>0.6</v>
          </cell>
          <cell r="AQ128">
            <v>6.4000000000000001E-2</v>
          </cell>
          <cell r="AR128">
            <v>4.5999999999999999E-2</v>
          </cell>
          <cell r="AS128">
            <v>0.17</v>
          </cell>
          <cell r="AT128">
            <v>0.33900000000000002</v>
          </cell>
          <cell r="AU128">
            <v>0.33500000000000002</v>
          </cell>
          <cell r="AV128">
            <v>0.16800000000000001</v>
          </cell>
          <cell r="AW128">
            <v>-4.0000000000000001E-3</v>
          </cell>
          <cell r="AX128">
            <v>0.55400000000000005</v>
          </cell>
          <cell r="AY128">
            <v>0.34399999999999997</v>
          </cell>
          <cell r="AZ128">
            <v>0.42799999999999999</v>
          </cell>
          <cell r="BA128">
            <v>-0.20899999999999999</v>
          </cell>
          <cell r="BB128">
            <v>8.3000000000000004E-2</v>
          </cell>
          <cell r="BC128">
            <v>0</v>
          </cell>
          <cell r="BD128">
            <v>0</v>
          </cell>
          <cell r="BE128">
            <v>726</v>
          </cell>
          <cell r="BF128">
            <v>0.61499999999999999</v>
          </cell>
          <cell r="BG128">
            <v>665</v>
          </cell>
          <cell r="BH128">
            <v>0.49099999999999999</v>
          </cell>
          <cell r="BI128">
            <v>750</v>
          </cell>
          <cell r="BJ128">
            <v>0.57499999999999996</v>
          </cell>
          <cell r="BK128">
            <v>-8.4000000000000005E-2</v>
          </cell>
          <cell r="BL128">
            <v>0.128</v>
          </cell>
          <cell r="BM128">
            <v>171200</v>
          </cell>
          <cell r="BN128">
            <v>273800</v>
          </cell>
          <cell r="BO128">
            <v>233100</v>
          </cell>
          <cell r="BP128">
            <v>1.105229180116204</v>
          </cell>
          <cell r="BQ128">
            <v>0.93767123287671228</v>
          </cell>
          <cell r="BR128">
            <v>0.81703470031545744</v>
          </cell>
          <cell r="BS128" t="str">
            <v>Lents</v>
          </cell>
          <cell r="BT128">
            <v>1143</v>
          </cell>
          <cell r="BU128">
            <v>1464</v>
          </cell>
          <cell r="BV128">
            <v>202680.902439</v>
          </cell>
          <cell r="BW128">
            <v>190275.172414</v>
          </cell>
          <cell r="BX128">
            <v>265217.58823499997</v>
          </cell>
          <cell r="BY128">
            <v>-6.1208184272485644E-2</v>
          </cell>
          <cell r="BZ128">
            <v>0.3938633447034306</v>
          </cell>
        </row>
        <row r="129">
          <cell r="A129">
            <v>41051009000</v>
          </cell>
          <cell r="B129" t="str">
            <v>LI_NL</v>
          </cell>
          <cell r="C129" t="str">
            <v>LI_NL</v>
          </cell>
          <cell r="D129" t="str">
            <v>LI</v>
          </cell>
          <cell r="E129" t="str">
            <v>LI</v>
          </cell>
          <cell r="F129" t="str">
            <v>LI</v>
          </cell>
          <cell r="G129">
            <v>0</v>
          </cell>
          <cell r="H129">
            <v>0</v>
          </cell>
          <cell r="I129">
            <v>20271.3</v>
          </cell>
          <cell r="J129">
            <v>7.9000000000000001E-2</v>
          </cell>
          <cell r="K129">
            <v>0.128</v>
          </cell>
          <cell r="L129">
            <v>639</v>
          </cell>
          <cell r="M129">
            <v>0.92500000000000004</v>
          </cell>
          <cell r="N129">
            <v>688</v>
          </cell>
          <cell r="O129">
            <v>0.83299999999999996</v>
          </cell>
          <cell r="P129">
            <v>969</v>
          </cell>
          <cell r="Q129">
            <v>0.83</v>
          </cell>
          <cell r="R129">
            <v>-9.1999999999999998E-2</v>
          </cell>
          <cell r="S129">
            <v>-3.0000000000000001E-3</v>
          </cell>
          <cell r="T129">
            <v>604</v>
          </cell>
          <cell r="U129">
            <v>773</v>
          </cell>
          <cell r="V129">
            <v>841</v>
          </cell>
          <cell r="W129">
            <v>0.219</v>
          </cell>
          <cell r="X129">
            <v>8.7999999999999995E-2</v>
          </cell>
          <cell r="Y129">
            <v>7368</v>
          </cell>
          <cell r="Z129">
            <v>7754</v>
          </cell>
          <cell r="AA129">
            <v>9787</v>
          </cell>
          <cell r="AB129">
            <v>5.1999999999999998E-2</v>
          </cell>
          <cell r="AC129">
            <v>0.26200000000000001</v>
          </cell>
          <cell r="AD129">
            <v>35216</v>
          </cell>
          <cell r="AE129">
            <v>35241</v>
          </cell>
          <cell r="AF129">
            <v>38521</v>
          </cell>
          <cell r="AG129">
            <v>1E-3</v>
          </cell>
          <cell r="AH129">
            <v>9.2999999999999999E-2</v>
          </cell>
          <cell r="AI129">
            <v>8.2000000000000003E-2</v>
          </cell>
          <cell r="AJ129">
            <v>0.09</v>
          </cell>
          <cell r="AK129">
            <v>0.152</v>
          </cell>
          <cell r="AL129">
            <v>8.0000000000000002E-3</v>
          </cell>
          <cell r="AM129">
            <v>6.2E-2</v>
          </cell>
          <cell r="AN129">
            <v>0.47399999999999998</v>
          </cell>
          <cell r="AO129">
            <v>0.57999999999999996</v>
          </cell>
          <cell r="AP129">
            <v>0.55300000000000005</v>
          </cell>
          <cell r="AQ129">
            <v>0.106</v>
          </cell>
          <cell r="AR129">
            <v>-2.7E-2</v>
          </cell>
          <cell r="AS129">
            <v>0.21299999999999999</v>
          </cell>
          <cell r="AT129">
            <v>0.42</v>
          </cell>
          <cell r="AU129">
            <v>0.35099999999999998</v>
          </cell>
          <cell r="AV129">
            <v>0.20599999999999999</v>
          </cell>
          <cell r="AW129">
            <v>-6.9000000000000006E-2</v>
          </cell>
          <cell r="AX129">
            <v>0.54100000000000004</v>
          </cell>
          <cell r="AY129">
            <v>0.71099999999999997</v>
          </cell>
          <cell r="AZ129">
            <v>0.61899999999999999</v>
          </cell>
          <cell r="BA129">
            <v>0.17</v>
          </cell>
          <cell r="BB129">
            <v>-9.1999999999999998E-2</v>
          </cell>
          <cell r="BC129">
            <v>190</v>
          </cell>
          <cell r="BD129">
            <v>0</v>
          </cell>
          <cell r="BE129">
            <v>1486</v>
          </cell>
          <cell r="BF129">
            <v>0.69399999999999995</v>
          </cell>
          <cell r="BG129">
            <v>1985</v>
          </cell>
          <cell r="BH129">
            <v>0.81200000000000006</v>
          </cell>
          <cell r="BI129">
            <v>2075</v>
          </cell>
          <cell r="BJ129">
            <v>0.80900000000000005</v>
          </cell>
          <cell r="BK129">
            <v>0.33600000000000002</v>
          </cell>
          <cell r="BL129">
            <v>4.4999999999999998E-2</v>
          </cell>
          <cell r="BM129">
            <v>139200</v>
          </cell>
          <cell r="BN129">
            <v>191700</v>
          </cell>
          <cell r="BO129">
            <v>168300</v>
          </cell>
          <cell r="BP129">
            <v>0.89864428663653972</v>
          </cell>
          <cell r="BQ129">
            <v>0.65650684931506853</v>
          </cell>
          <cell r="BR129">
            <v>0.58990536277602523</v>
          </cell>
          <cell r="BS129" t="str">
            <v>Powellhurst Gilbert</v>
          </cell>
          <cell r="BT129">
            <v>1161</v>
          </cell>
          <cell r="BU129">
            <v>1484</v>
          </cell>
          <cell r="BV129">
            <v>137045.735632</v>
          </cell>
          <cell r="BW129">
            <v>150363.953125</v>
          </cell>
          <cell r="BX129">
            <v>205585.34677400001</v>
          </cell>
          <cell r="BY129">
            <v>9.7180823843819167E-2</v>
          </cell>
          <cell r="BZ129">
            <v>0.36725154201747784</v>
          </cell>
        </row>
        <row r="130">
          <cell r="A130">
            <v>41051009101</v>
          </cell>
          <cell r="B130" t="str">
            <v>LI_NL</v>
          </cell>
          <cell r="C130" t="str">
            <v>LI_NL</v>
          </cell>
          <cell r="D130" t="str">
            <v>LI</v>
          </cell>
          <cell r="E130" t="str">
            <v>LI</v>
          </cell>
          <cell r="F130" t="str">
            <v>LI</v>
          </cell>
          <cell r="G130">
            <v>0</v>
          </cell>
          <cell r="H130">
            <v>0</v>
          </cell>
          <cell r="I130">
            <v>11286.91</v>
          </cell>
          <cell r="J130">
            <v>9.9000000000000005E-2</v>
          </cell>
          <cell r="K130">
            <v>4.4999999999999998E-2</v>
          </cell>
          <cell r="L130">
            <v>425</v>
          </cell>
          <cell r="M130">
            <v>0.85499999999999998</v>
          </cell>
          <cell r="N130">
            <v>417</v>
          </cell>
          <cell r="O130">
            <v>0.84899999999999998</v>
          </cell>
          <cell r="P130">
            <v>782</v>
          </cell>
          <cell r="Q130">
            <v>0.73599999999999999</v>
          </cell>
          <cell r="R130">
            <v>-6.0000000000000001E-3</v>
          </cell>
          <cell r="S130">
            <v>-0.114</v>
          </cell>
          <cell r="T130">
            <v>647</v>
          </cell>
          <cell r="U130">
            <v>788</v>
          </cell>
          <cell r="V130">
            <v>990</v>
          </cell>
          <cell r="W130">
            <v>0.17899999999999999</v>
          </cell>
          <cell r="X130">
            <v>0.25600000000000001</v>
          </cell>
          <cell r="Y130">
            <v>4805</v>
          </cell>
          <cell r="Z130">
            <v>5064</v>
          </cell>
          <cell r="AA130">
            <v>5906</v>
          </cell>
          <cell r="AB130">
            <v>5.3999999999999999E-2</v>
          </cell>
          <cell r="AC130">
            <v>0.16600000000000001</v>
          </cell>
          <cell r="AD130">
            <v>36901</v>
          </cell>
          <cell r="AE130">
            <v>45253</v>
          </cell>
          <cell r="AF130">
            <v>30673</v>
          </cell>
          <cell r="AG130">
            <v>0.22600000000000001</v>
          </cell>
          <cell r="AH130">
            <v>-0.32200000000000001</v>
          </cell>
          <cell r="AI130">
            <v>9.8000000000000004E-2</v>
          </cell>
          <cell r="AJ130">
            <v>0.16700000000000001</v>
          </cell>
          <cell r="AK130">
            <v>9.7000000000000003E-2</v>
          </cell>
          <cell r="AL130">
            <v>6.9000000000000006E-2</v>
          </cell>
          <cell r="AM130">
            <v>-7.0000000000000007E-2</v>
          </cell>
          <cell r="AN130">
            <v>0.47299999999999998</v>
          </cell>
          <cell r="AO130">
            <v>0.44900000000000001</v>
          </cell>
          <cell r="AP130">
            <v>0.51800000000000002</v>
          </cell>
          <cell r="AQ130">
            <v>-2.4E-2</v>
          </cell>
          <cell r="AR130">
            <v>6.9000000000000006E-2</v>
          </cell>
          <cell r="AS130">
            <v>0.184</v>
          </cell>
          <cell r="AT130">
            <v>0.376</v>
          </cell>
          <cell r="AU130">
            <v>0.42</v>
          </cell>
          <cell r="AV130">
            <v>0.192</v>
          </cell>
          <cell r="AW130">
            <v>4.3999999999999997E-2</v>
          </cell>
          <cell r="AX130">
            <v>0.52200000000000002</v>
          </cell>
          <cell r="AY130">
            <v>0.57499999999999996</v>
          </cell>
          <cell r="AZ130">
            <v>0.59799999999999998</v>
          </cell>
          <cell r="BA130">
            <v>5.2999999999999999E-2</v>
          </cell>
          <cell r="BB130">
            <v>2.4E-2</v>
          </cell>
          <cell r="BC130">
            <v>38</v>
          </cell>
          <cell r="BD130">
            <v>0</v>
          </cell>
          <cell r="BE130">
            <v>1130</v>
          </cell>
          <cell r="BF130">
            <v>0.7</v>
          </cell>
          <cell r="BG130">
            <v>1045</v>
          </cell>
          <cell r="BH130">
            <v>0.68100000000000005</v>
          </cell>
          <cell r="BI130">
            <v>1250</v>
          </cell>
          <cell r="BJ130">
            <v>0.74</v>
          </cell>
          <cell r="BK130">
            <v>-7.4999999999999997E-2</v>
          </cell>
          <cell r="BL130">
            <v>0.19600000000000001</v>
          </cell>
          <cell r="BM130">
            <v>145100</v>
          </cell>
          <cell r="BN130">
            <v>213100</v>
          </cell>
          <cell r="BO130">
            <v>169700</v>
          </cell>
          <cell r="BP130">
            <v>0.93673337637185283</v>
          </cell>
          <cell r="BQ130">
            <v>0.72979452054794525</v>
          </cell>
          <cell r="BR130">
            <v>0.59481247809323523</v>
          </cell>
          <cell r="BS130" t="str">
            <v>Centennial</v>
          </cell>
          <cell r="BT130">
            <v>1132</v>
          </cell>
          <cell r="BU130">
            <v>1505</v>
          </cell>
          <cell r="BV130">
            <v>131978.297872</v>
          </cell>
          <cell r="BW130">
            <v>155415.15151500001</v>
          </cell>
          <cell r="BX130">
            <v>192133.01515200001</v>
          </cell>
          <cell r="BY130">
            <v>0.17758111766019588</v>
          </cell>
          <cell r="BZ130">
            <v>0.23625665373723972</v>
          </cell>
        </row>
        <row r="131">
          <cell r="A131">
            <v>41051009102</v>
          </cell>
          <cell r="B131" t="str">
            <v>MH_NL</v>
          </cell>
          <cell r="C131" t="str">
            <v>LI_NL</v>
          </cell>
          <cell r="D131" t="str">
            <v>MH</v>
          </cell>
          <cell r="E131" t="str">
            <v>MH</v>
          </cell>
          <cell r="F131" t="str">
            <v>LI</v>
          </cell>
          <cell r="G131">
            <v>0</v>
          </cell>
          <cell r="H131">
            <v>0</v>
          </cell>
          <cell r="I131">
            <v>11915.7</v>
          </cell>
          <cell r="J131">
            <v>5.7000000000000002E-2</v>
          </cell>
          <cell r="K131">
            <v>8.2000000000000003E-2</v>
          </cell>
          <cell r="L131">
            <v>430</v>
          </cell>
          <cell r="M131">
            <v>0.82199999999999995</v>
          </cell>
          <cell r="N131">
            <v>475</v>
          </cell>
          <cell r="O131">
            <v>0.83799999999999997</v>
          </cell>
          <cell r="P131">
            <v>604</v>
          </cell>
          <cell r="Q131">
            <v>0.80600000000000005</v>
          </cell>
          <cell r="R131">
            <v>1.6E-2</v>
          </cell>
          <cell r="S131">
            <v>-3.1E-2</v>
          </cell>
          <cell r="T131">
            <v>722</v>
          </cell>
          <cell r="U131">
            <v>863</v>
          </cell>
          <cell r="V131">
            <v>980</v>
          </cell>
          <cell r="W131">
            <v>0.16300000000000001</v>
          </cell>
          <cell r="X131">
            <v>0.13600000000000001</v>
          </cell>
          <cell r="Y131">
            <v>5063</v>
          </cell>
          <cell r="Z131">
            <v>6399</v>
          </cell>
          <cell r="AA131">
            <v>6070</v>
          </cell>
          <cell r="AB131">
            <v>0.26400000000000001</v>
          </cell>
          <cell r="AC131">
            <v>-5.0999999999999997E-2</v>
          </cell>
          <cell r="AD131">
            <v>43107</v>
          </cell>
          <cell r="AE131">
            <v>54914</v>
          </cell>
          <cell r="AF131">
            <v>42742</v>
          </cell>
          <cell r="AG131">
            <v>0.27400000000000002</v>
          </cell>
          <cell r="AH131">
            <v>-0.222</v>
          </cell>
          <cell r="AI131">
            <v>0.13600000000000001</v>
          </cell>
          <cell r="AJ131">
            <v>0.219</v>
          </cell>
          <cell r="AK131">
            <v>0.16400000000000001</v>
          </cell>
          <cell r="AL131">
            <v>8.3000000000000004E-2</v>
          </cell>
          <cell r="AM131">
            <v>-5.5E-2</v>
          </cell>
          <cell r="AN131">
            <v>0.316</v>
          </cell>
          <cell r="AO131">
            <v>0.29799999999999999</v>
          </cell>
          <cell r="AP131">
            <v>0.40899999999999997</v>
          </cell>
          <cell r="AQ131">
            <v>-1.7999999999999999E-2</v>
          </cell>
          <cell r="AR131">
            <v>0.111</v>
          </cell>
          <cell r="AS131">
            <v>0.18099999999999999</v>
          </cell>
          <cell r="AT131">
            <v>0.23799999999999999</v>
          </cell>
          <cell r="AU131">
            <v>0.25800000000000001</v>
          </cell>
          <cell r="AV131">
            <v>5.7000000000000002E-2</v>
          </cell>
          <cell r="AW131">
            <v>0.02</v>
          </cell>
          <cell r="AX131">
            <v>0.45400000000000001</v>
          </cell>
          <cell r="AY131">
            <v>0.44800000000000001</v>
          </cell>
          <cell r="AZ131">
            <v>0.47099999999999997</v>
          </cell>
          <cell r="BA131">
            <v>-7.0000000000000001E-3</v>
          </cell>
          <cell r="BB131">
            <v>2.3E-2</v>
          </cell>
          <cell r="BC131">
            <v>105</v>
          </cell>
          <cell r="BD131">
            <v>0</v>
          </cell>
          <cell r="BE131">
            <v>859</v>
          </cell>
          <cell r="BF131">
            <v>0.54200000000000004</v>
          </cell>
          <cell r="BG131">
            <v>1005</v>
          </cell>
          <cell r="BH131">
            <v>0.59499999999999997</v>
          </cell>
          <cell r="BI131">
            <v>1270</v>
          </cell>
          <cell r="BJ131">
            <v>0.70199999999999996</v>
          </cell>
          <cell r="BK131">
            <v>0.17</v>
          </cell>
          <cell r="BL131">
            <v>0.26400000000000001</v>
          </cell>
          <cell r="BM131">
            <v>154700</v>
          </cell>
          <cell r="BN131">
            <v>213100</v>
          </cell>
          <cell r="BO131">
            <v>198200</v>
          </cell>
          <cell r="BP131">
            <v>0.99870884441575214</v>
          </cell>
          <cell r="BQ131">
            <v>0.72979452054794525</v>
          </cell>
          <cell r="BR131">
            <v>0.69470732562215209</v>
          </cell>
          <cell r="BS131" t="str">
            <v>Pleasant Valley</v>
          </cell>
          <cell r="BT131">
            <v>1318</v>
          </cell>
          <cell r="BU131">
            <v>1736</v>
          </cell>
          <cell r="BV131">
            <v>154793.375</v>
          </cell>
          <cell r="BW131">
            <v>170896.728814</v>
          </cell>
          <cell r="BX131">
            <v>242307.69369399999</v>
          </cell>
          <cell r="BY131">
            <v>0.10403128566710301</v>
          </cell>
          <cell r="BZ131">
            <v>0.41786033808594431</v>
          </cell>
        </row>
        <row r="132">
          <cell r="A132">
            <v>41051009201</v>
          </cell>
          <cell r="B132" t="str">
            <v>LI_NL</v>
          </cell>
          <cell r="C132" t="str">
            <v>LI_NL</v>
          </cell>
          <cell r="D132" t="str">
            <v>LI</v>
          </cell>
          <cell r="E132" t="str">
            <v>LI</v>
          </cell>
          <cell r="F132" t="str">
            <v>LI</v>
          </cell>
          <cell r="G132">
            <v>0</v>
          </cell>
          <cell r="H132">
            <v>0</v>
          </cell>
          <cell r="I132">
            <v>21165.57</v>
          </cell>
          <cell r="J132">
            <v>0.13200000000000001</v>
          </cell>
          <cell r="K132">
            <v>0.13200000000000001</v>
          </cell>
          <cell r="L132">
            <v>758</v>
          </cell>
          <cell r="M132">
            <v>0.77300000000000002</v>
          </cell>
          <cell r="N132">
            <v>641</v>
          </cell>
          <cell r="O132">
            <v>0.71799999999999997</v>
          </cell>
          <cell r="P132">
            <v>615</v>
          </cell>
          <cell r="Q132">
            <v>0.79200000000000004</v>
          </cell>
          <cell r="R132">
            <v>-5.5E-2</v>
          </cell>
          <cell r="S132">
            <v>7.3999999999999996E-2</v>
          </cell>
          <cell r="T132">
            <v>605</v>
          </cell>
          <cell r="U132">
            <v>799</v>
          </cell>
          <cell r="V132">
            <v>823</v>
          </cell>
          <cell r="W132">
            <v>0.24299999999999999</v>
          </cell>
          <cell r="X132">
            <v>0.03</v>
          </cell>
          <cell r="Y132">
            <v>6786</v>
          </cell>
          <cell r="Z132">
            <v>7711</v>
          </cell>
          <cell r="AA132">
            <v>8160</v>
          </cell>
          <cell r="AB132">
            <v>0.13600000000000001</v>
          </cell>
          <cell r="AC132">
            <v>5.8000000000000003E-2</v>
          </cell>
          <cell r="AD132">
            <v>34914</v>
          </cell>
          <cell r="AE132">
            <v>40617</v>
          </cell>
          <cell r="AF132">
            <v>36263</v>
          </cell>
          <cell r="AG132">
            <v>0.16300000000000001</v>
          </cell>
          <cell r="AH132">
            <v>-0.107</v>
          </cell>
          <cell r="AI132">
            <v>0.14000000000000001</v>
          </cell>
          <cell r="AJ132">
            <v>0.14499999999999999</v>
          </cell>
          <cell r="AK132">
            <v>0.18099999999999999</v>
          </cell>
          <cell r="AL132">
            <v>5.0000000000000001E-3</v>
          </cell>
          <cell r="AM132">
            <v>3.5999999999999997E-2</v>
          </cell>
          <cell r="AN132">
            <v>0.442</v>
          </cell>
          <cell r="AO132">
            <v>0.44500000000000001</v>
          </cell>
          <cell r="AP132">
            <v>0.51500000000000001</v>
          </cell>
          <cell r="AQ132">
            <v>3.0000000000000001E-3</v>
          </cell>
          <cell r="AR132">
            <v>7.0000000000000007E-2</v>
          </cell>
          <cell r="AS132">
            <v>0.22</v>
          </cell>
          <cell r="AT132">
            <v>0.35199999999999998</v>
          </cell>
          <cell r="AU132">
            <v>0.28499999999999998</v>
          </cell>
          <cell r="AV132">
            <v>0.13200000000000001</v>
          </cell>
          <cell r="AW132">
            <v>-6.7000000000000004E-2</v>
          </cell>
          <cell r="AX132">
            <v>0.53900000000000003</v>
          </cell>
          <cell r="AY132">
            <v>0.60499999999999998</v>
          </cell>
          <cell r="AZ132">
            <v>0.61</v>
          </cell>
          <cell r="BA132">
            <v>6.6000000000000003E-2</v>
          </cell>
          <cell r="BB132">
            <v>5.0000000000000001E-3</v>
          </cell>
          <cell r="BC132">
            <v>18</v>
          </cell>
          <cell r="BD132">
            <v>0</v>
          </cell>
          <cell r="BE132">
            <v>1484</v>
          </cell>
          <cell r="BF132">
            <v>0.68700000000000006</v>
          </cell>
          <cell r="BG132">
            <v>1325</v>
          </cell>
          <cell r="BH132">
            <v>0.60199999999999998</v>
          </cell>
          <cell r="BI132">
            <v>1730</v>
          </cell>
          <cell r="BJ132">
            <v>0.71799999999999997</v>
          </cell>
          <cell r="BK132">
            <v>-0.107</v>
          </cell>
          <cell r="BL132">
            <v>0.30599999999999999</v>
          </cell>
          <cell r="BM132">
            <v>138200</v>
          </cell>
          <cell r="BN132">
            <v>232300</v>
          </cell>
          <cell r="BO132">
            <v>174900</v>
          </cell>
          <cell r="BP132">
            <v>0.8921885087153002</v>
          </cell>
          <cell r="BQ132">
            <v>0.79554794520547945</v>
          </cell>
          <cell r="BR132">
            <v>0.6130389064143007</v>
          </cell>
          <cell r="BS132" t="str">
            <v>Hazelwood</v>
          </cell>
          <cell r="BT132">
            <v>1172</v>
          </cell>
          <cell r="BU132">
            <v>1533</v>
          </cell>
          <cell r="BV132">
            <v>129162.48484799999</v>
          </cell>
          <cell r="BW132">
            <v>161263.86111100001</v>
          </cell>
          <cell r="BX132">
            <v>208404.76415100001</v>
          </cell>
          <cell r="BY132">
            <v>0.2485348303787846</v>
          </cell>
          <cell r="BZ132">
            <v>0.29232155744771798</v>
          </cell>
        </row>
        <row r="133">
          <cell r="A133">
            <v>41051009202</v>
          </cell>
          <cell r="B133" t="str">
            <v>LI_NL</v>
          </cell>
          <cell r="C133" t="str">
            <v>LI_UG</v>
          </cell>
          <cell r="D133" t="str">
            <v>MH</v>
          </cell>
          <cell r="E133" t="str">
            <v>LI</v>
          </cell>
          <cell r="F133" t="str">
            <v>LI</v>
          </cell>
          <cell r="G133">
            <v>0</v>
          </cell>
          <cell r="H133">
            <v>0</v>
          </cell>
          <cell r="I133">
            <v>16511.54</v>
          </cell>
          <cell r="J133">
            <v>0.08</v>
          </cell>
          <cell r="K133">
            <v>0.14199999999999999</v>
          </cell>
          <cell r="L133">
            <v>614</v>
          </cell>
          <cell r="M133">
            <v>0.86199999999999999</v>
          </cell>
          <cell r="N133">
            <v>722</v>
          </cell>
          <cell r="O133">
            <v>0.78600000000000003</v>
          </cell>
          <cell r="P133">
            <v>684</v>
          </cell>
          <cell r="Q133">
            <v>0.73899999999999999</v>
          </cell>
          <cell r="R133">
            <v>-7.6999999999999999E-2</v>
          </cell>
          <cell r="S133">
            <v>-4.5999999999999999E-2</v>
          </cell>
          <cell r="T133">
            <v>705</v>
          </cell>
          <cell r="U133">
            <v>1001</v>
          </cell>
          <cell r="V133">
            <v>939</v>
          </cell>
          <cell r="W133">
            <v>0.29599999999999999</v>
          </cell>
          <cell r="X133">
            <v>-6.2E-2</v>
          </cell>
          <cell r="Y133">
            <v>4028</v>
          </cell>
          <cell r="Z133">
            <v>4991</v>
          </cell>
          <cell r="AA133">
            <v>5269</v>
          </cell>
          <cell r="AB133">
            <v>0.23899999999999999</v>
          </cell>
          <cell r="AC133">
            <v>5.6000000000000001E-2</v>
          </cell>
          <cell r="AD133">
            <v>46250</v>
          </cell>
          <cell r="AE133">
            <v>41125</v>
          </cell>
          <cell r="AF133">
            <v>48146</v>
          </cell>
          <cell r="AG133">
            <v>-0.111</v>
          </cell>
          <cell r="AH133">
            <v>0.17100000000000001</v>
          </cell>
          <cell r="AI133">
            <v>0.14599999999999999</v>
          </cell>
          <cell r="AJ133">
            <v>0.151</v>
          </cell>
          <cell r="AK133">
            <v>0.13300000000000001</v>
          </cell>
          <cell r="AL133">
            <v>5.0000000000000001E-3</v>
          </cell>
          <cell r="AM133">
            <v>-1.7999999999999999E-2</v>
          </cell>
          <cell r="AN133">
            <v>0.28299999999999997</v>
          </cell>
          <cell r="AO133">
            <v>0.372</v>
          </cell>
          <cell r="AP133">
            <v>0.40600000000000003</v>
          </cell>
          <cell r="AQ133">
            <v>8.8999999999999996E-2</v>
          </cell>
          <cell r="AR133">
            <v>3.4000000000000002E-2</v>
          </cell>
          <cell r="AS133">
            <v>0.186</v>
          </cell>
          <cell r="AT133">
            <v>0.44500000000000001</v>
          </cell>
          <cell r="AU133">
            <v>0.437</v>
          </cell>
          <cell r="AV133">
            <v>0.25900000000000001</v>
          </cell>
          <cell r="AW133">
            <v>-8.0000000000000002E-3</v>
          </cell>
          <cell r="AX133">
            <v>0.39500000000000002</v>
          </cell>
          <cell r="AY133">
            <v>0.54800000000000004</v>
          </cell>
          <cell r="AZ133">
            <v>0.48899999999999999</v>
          </cell>
          <cell r="BA133">
            <v>0.153</v>
          </cell>
          <cell r="BB133">
            <v>-5.8000000000000003E-2</v>
          </cell>
          <cell r="BC133">
            <v>12</v>
          </cell>
          <cell r="BD133">
            <v>27</v>
          </cell>
          <cell r="BE133">
            <v>640</v>
          </cell>
          <cell r="BF133">
            <v>0.54</v>
          </cell>
          <cell r="BG133">
            <v>730</v>
          </cell>
          <cell r="BH133">
            <v>0.57699999999999996</v>
          </cell>
          <cell r="BI133">
            <v>1135</v>
          </cell>
          <cell r="BJ133">
            <v>0.75900000000000001</v>
          </cell>
          <cell r="BK133">
            <v>0.14099999999999999</v>
          </cell>
          <cell r="BL133">
            <v>0.55500000000000005</v>
          </cell>
          <cell r="BM133">
            <v>138800</v>
          </cell>
          <cell r="BN133">
            <v>220600</v>
          </cell>
          <cell r="BO133">
            <v>188500</v>
          </cell>
          <cell r="BP133">
            <v>0.89606197546804389</v>
          </cell>
          <cell r="BQ133">
            <v>0.7554794520547945</v>
          </cell>
          <cell r="BR133">
            <v>0.66070802663862604</v>
          </cell>
          <cell r="BS133" t="str">
            <v>Centennial</v>
          </cell>
          <cell r="BT133">
            <v>1132</v>
          </cell>
          <cell r="BU133">
            <v>1505</v>
          </cell>
          <cell r="BV133">
            <v>128396.26865699999</v>
          </cell>
          <cell r="BW133">
            <v>146018.4</v>
          </cell>
          <cell r="BX133">
            <v>214683.80681800001</v>
          </cell>
          <cell r="BY133">
            <v>0.13724800204339324</v>
          </cell>
          <cell r="BZ133">
            <v>0.47025174099976458</v>
          </cell>
        </row>
        <row r="134">
          <cell r="A134">
            <v>41051009301</v>
          </cell>
          <cell r="B134" t="str">
            <v>LI_NL</v>
          </cell>
          <cell r="C134" t="str">
            <v>LI_UG</v>
          </cell>
          <cell r="D134" t="str">
            <v>LI</v>
          </cell>
          <cell r="E134" t="str">
            <v>LI</v>
          </cell>
          <cell r="F134" t="str">
            <v>LI</v>
          </cell>
          <cell r="G134">
            <v>1</v>
          </cell>
          <cell r="H134">
            <v>1</v>
          </cell>
          <cell r="I134">
            <v>25361.68</v>
          </cell>
          <cell r="J134">
            <v>0.106</v>
          </cell>
          <cell r="K134">
            <v>0.106</v>
          </cell>
          <cell r="L134">
            <v>914</v>
          </cell>
          <cell r="M134">
            <v>0.85199999999999998</v>
          </cell>
          <cell r="N134">
            <v>713</v>
          </cell>
          <cell r="O134">
            <v>0.85199999999999998</v>
          </cell>
          <cell r="P134">
            <v>648</v>
          </cell>
          <cell r="Q134">
            <v>0.77700000000000002</v>
          </cell>
          <cell r="R134">
            <v>0</v>
          </cell>
          <cell r="S134">
            <v>-7.4999999999999997E-2</v>
          </cell>
          <cell r="T134">
            <v>581</v>
          </cell>
          <cell r="U134">
            <v>727</v>
          </cell>
          <cell r="V134">
            <v>879</v>
          </cell>
          <cell r="W134">
            <v>0.20100000000000001</v>
          </cell>
          <cell r="X134">
            <v>0.20899999999999999</v>
          </cell>
          <cell r="Y134">
            <v>4974</v>
          </cell>
          <cell r="Z134">
            <v>5499</v>
          </cell>
          <cell r="AA134">
            <v>6658</v>
          </cell>
          <cell r="AB134">
            <v>0.106</v>
          </cell>
          <cell r="AC134">
            <v>0.21099999999999999</v>
          </cell>
          <cell r="AD134">
            <v>31556</v>
          </cell>
          <cell r="AE134">
            <v>27500</v>
          </cell>
          <cell r="AF134">
            <v>43250</v>
          </cell>
          <cell r="AG134">
            <v>-0.129</v>
          </cell>
          <cell r="AH134">
            <v>0.57299999999999995</v>
          </cell>
          <cell r="AI134">
            <v>0.16400000000000001</v>
          </cell>
          <cell r="AJ134">
            <v>0.16300000000000001</v>
          </cell>
          <cell r="AK134">
            <v>0.186</v>
          </cell>
          <cell r="AL134">
            <v>-1E-3</v>
          </cell>
          <cell r="AM134">
            <v>2.3E-2</v>
          </cell>
          <cell r="AN134">
            <v>0.63400000000000001</v>
          </cell>
          <cell r="AO134">
            <v>0.66200000000000003</v>
          </cell>
          <cell r="AP134">
            <v>0.63700000000000001</v>
          </cell>
          <cell r="AQ134">
            <v>2.8000000000000001E-2</v>
          </cell>
          <cell r="AR134">
            <v>-2.5000000000000001E-2</v>
          </cell>
          <cell r="AS134">
            <v>0.27200000000000002</v>
          </cell>
          <cell r="AT134">
            <v>0.40500000000000003</v>
          </cell>
          <cell r="AU134">
            <v>0.46</v>
          </cell>
          <cell r="AV134">
            <v>0.13300000000000001</v>
          </cell>
          <cell r="AW134">
            <v>5.6000000000000001E-2</v>
          </cell>
          <cell r="AX134">
            <v>0.61699999999999999</v>
          </cell>
          <cell r="AY134">
            <v>0.68400000000000005</v>
          </cell>
          <cell r="AZ134">
            <v>0.56100000000000005</v>
          </cell>
          <cell r="BA134">
            <v>6.7000000000000004E-2</v>
          </cell>
          <cell r="BB134">
            <v>-0.123</v>
          </cell>
          <cell r="BC134">
            <v>95</v>
          </cell>
          <cell r="BD134">
            <v>6</v>
          </cell>
          <cell r="BE134">
            <v>1267</v>
          </cell>
          <cell r="BF134">
            <v>0.76300000000000001</v>
          </cell>
          <cell r="BG134">
            <v>1490</v>
          </cell>
          <cell r="BH134">
            <v>0.77400000000000002</v>
          </cell>
          <cell r="BI134">
            <v>1540</v>
          </cell>
          <cell r="BJ134">
            <v>0.77200000000000002</v>
          </cell>
          <cell r="BK134">
            <v>0.17599999999999999</v>
          </cell>
          <cell r="BL134">
            <v>3.4000000000000002E-2</v>
          </cell>
          <cell r="BM134">
            <v>164500</v>
          </cell>
          <cell r="BN134">
            <v>237150</v>
          </cell>
          <cell r="BO134">
            <v>230300</v>
          </cell>
          <cell r="BP134">
            <v>1.0619754680438993</v>
          </cell>
          <cell r="BQ134">
            <v>0.81215753424657533</v>
          </cell>
          <cell r="BR134">
            <v>0.80722046968103756</v>
          </cell>
          <cell r="BS134" t="str">
            <v>Glenfair</v>
          </cell>
          <cell r="BT134">
            <v>1202</v>
          </cell>
          <cell r="BU134">
            <v>1546</v>
          </cell>
          <cell r="BV134">
            <v>134947.34285700001</v>
          </cell>
          <cell r="BW134">
            <v>161363.31578899999</v>
          </cell>
          <cell r="BX134">
            <v>224873.964912</v>
          </cell>
          <cell r="BY134">
            <v>0.19575022651607343</v>
          </cell>
          <cell r="BZ134">
            <v>0.3935879032508669</v>
          </cell>
        </row>
        <row r="135">
          <cell r="A135">
            <v>41051009302</v>
          </cell>
          <cell r="B135" t="str">
            <v>LI_NL</v>
          </cell>
          <cell r="C135" t="str">
            <v>LI_NL</v>
          </cell>
          <cell r="D135" t="str">
            <v>LI</v>
          </cell>
          <cell r="E135" t="str">
            <v>LI</v>
          </cell>
          <cell r="F135" t="str">
            <v>LI</v>
          </cell>
          <cell r="G135">
            <v>1</v>
          </cell>
          <cell r="H135">
            <v>1</v>
          </cell>
          <cell r="I135">
            <v>16446.509999999998</v>
          </cell>
          <cell r="J135">
            <v>5.8000000000000003E-2</v>
          </cell>
          <cell r="K135">
            <v>0.13600000000000001</v>
          </cell>
          <cell r="L135">
            <v>398</v>
          </cell>
          <cell r="M135">
            <v>0.73799999999999999</v>
          </cell>
          <cell r="N135">
            <v>326</v>
          </cell>
          <cell r="O135">
            <v>0.73399999999999999</v>
          </cell>
          <cell r="P135">
            <v>330</v>
          </cell>
          <cell r="Q135">
            <v>0.72099999999999997</v>
          </cell>
          <cell r="R135">
            <v>-4.0000000000000001E-3</v>
          </cell>
          <cell r="S135">
            <v>-1.4E-2</v>
          </cell>
          <cell r="T135">
            <v>639</v>
          </cell>
          <cell r="U135">
            <v>795</v>
          </cell>
          <cell r="V135">
            <v>914</v>
          </cell>
          <cell r="W135">
            <v>0.19600000000000001</v>
          </cell>
          <cell r="X135">
            <v>0.15</v>
          </cell>
          <cell r="Y135">
            <v>3418</v>
          </cell>
          <cell r="Z135">
            <v>3900</v>
          </cell>
          <cell r="AA135">
            <v>4543</v>
          </cell>
          <cell r="AB135">
            <v>0.14099999999999999</v>
          </cell>
          <cell r="AC135">
            <v>0.16500000000000001</v>
          </cell>
          <cell r="AD135">
            <v>40996</v>
          </cell>
          <cell r="AE135">
            <v>37029</v>
          </cell>
          <cell r="AF135">
            <v>45389</v>
          </cell>
          <cell r="AG135">
            <v>-9.7000000000000003E-2</v>
          </cell>
          <cell r="AH135">
            <v>0.22600000000000001</v>
          </cell>
          <cell r="AI135">
            <v>0.18</v>
          </cell>
          <cell r="AJ135">
            <v>0.24</v>
          </cell>
          <cell r="AK135">
            <v>0.216</v>
          </cell>
          <cell r="AL135">
            <v>0.06</v>
          </cell>
          <cell r="AM135">
            <v>-2.4E-2</v>
          </cell>
          <cell r="AN135">
            <v>0.316</v>
          </cell>
          <cell r="AO135">
            <v>0.45100000000000001</v>
          </cell>
          <cell r="AP135">
            <v>0.45</v>
          </cell>
          <cell r="AQ135">
            <v>0.13500000000000001</v>
          </cell>
          <cell r="AR135">
            <v>-1E-3</v>
          </cell>
          <cell r="AS135">
            <v>0.21</v>
          </cell>
          <cell r="AT135">
            <v>0.34100000000000003</v>
          </cell>
          <cell r="AU135">
            <v>0.35199999999999998</v>
          </cell>
          <cell r="AV135">
            <v>0.13100000000000001</v>
          </cell>
          <cell r="AW135">
            <v>1.0999999999999999E-2</v>
          </cell>
          <cell r="AX135">
            <v>0.46200000000000002</v>
          </cell>
          <cell r="AY135">
            <v>0.52400000000000002</v>
          </cell>
          <cell r="AZ135">
            <v>0.46500000000000002</v>
          </cell>
          <cell r="BA135">
            <v>6.0999999999999999E-2</v>
          </cell>
          <cell r="BB135">
            <v>-5.8000000000000003E-2</v>
          </cell>
          <cell r="BC135">
            <v>129</v>
          </cell>
          <cell r="BD135">
            <v>0</v>
          </cell>
          <cell r="BE135">
            <v>591</v>
          </cell>
          <cell r="BF135">
            <v>0.56299999999999994</v>
          </cell>
          <cell r="BG135">
            <v>845</v>
          </cell>
          <cell r="BH135">
            <v>0.61</v>
          </cell>
          <cell r="BI135">
            <v>820</v>
          </cell>
          <cell r="BJ135">
            <v>0.61</v>
          </cell>
          <cell r="BK135">
            <v>0.43</v>
          </cell>
          <cell r="BL135">
            <v>-0.03</v>
          </cell>
          <cell r="BM135">
            <v>150100</v>
          </cell>
          <cell r="BN135">
            <v>237150</v>
          </cell>
          <cell r="BO135">
            <v>203300</v>
          </cell>
          <cell r="BP135">
            <v>0.96901226597805035</v>
          </cell>
          <cell r="BQ135">
            <v>0.81215753424657533</v>
          </cell>
          <cell r="BR135">
            <v>0.71258324570627407</v>
          </cell>
          <cell r="BS135" t="str">
            <v>Hazelwood</v>
          </cell>
          <cell r="BT135">
            <v>1172</v>
          </cell>
          <cell r="BU135">
            <v>1533</v>
          </cell>
          <cell r="BV135">
            <v>144633.19047599999</v>
          </cell>
          <cell r="BW135">
            <v>170352.948718</v>
          </cell>
          <cell r="BX135">
            <v>233297.32098799999</v>
          </cell>
          <cell r="BY135">
            <v>0.17782749697599926</v>
          </cell>
          <cell r="BZ135">
            <v>0.36949388163628016</v>
          </cell>
        </row>
        <row r="136">
          <cell r="A136">
            <v>41051009400</v>
          </cell>
          <cell r="B136" t="str">
            <v>MH_NL</v>
          </cell>
          <cell r="C136" t="str">
            <v>MH_NL</v>
          </cell>
          <cell r="D136" t="str">
            <v>MH</v>
          </cell>
          <cell r="E136" t="str">
            <v>MH</v>
          </cell>
          <cell r="F136" t="str">
            <v>MH</v>
          </cell>
          <cell r="G136">
            <v>0</v>
          </cell>
          <cell r="H136">
            <v>0</v>
          </cell>
          <cell r="I136">
            <v>35493.839999999997</v>
          </cell>
          <cell r="J136">
            <v>7.6999999999999999E-2</v>
          </cell>
          <cell r="K136">
            <v>5.1999999999999998E-2</v>
          </cell>
          <cell r="L136">
            <v>583</v>
          </cell>
          <cell r="M136">
            <v>0.74099999999999999</v>
          </cell>
          <cell r="N136">
            <v>524</v>
          </cell>
          <cell r="O136">
            <v>0.73099999999999998</v>
          </cell>
          <cell r="P136">
            <v>576</v>
          </cell>
          <cell r="Q136">
            <v>0.66200000000000003</v>
          </cell>
          <cell r="R136">
            <v>-0.01</v>
          </cell>
          <cell r="S136">
            <v>-6.9000000000000006E-2</v>
          </cell>
          <cell r="T136">
            <v>710</v>
          </cell>
          <cell r="U136">
            <v>1015</v>
          </cell>
          <cell r="V136">
            <v>982</v>
          </cell>
          <cell r="W136">
            <v>0.3</v>
          </cell>
          <cell r="X136">
            <v>-3.3000000000000002E-2</v>
          </cell>
          <cell r="Y136">
            <v>6684</v>
          </cell>
          <cell r="Z136">
            <v>7164</v>
          </cell>
          <cell r="AA136">
            <v>7124</v>
          </cell>
          <cell r="AB136">
            <v>7.1999999999999995E-2</v>
          </cell>
          <cell r="AC136">
            <v>-6.0000000000000001E-3</v>
          </cell>
          <cell r="AD136">
            <v>45359</v>
          </cell>
          <cell r="AE136">
            <v>54330</v>
          </cell>
          <cell r="AF136">
            <v>52330</v>
          </cell>
          <cell r="AG136">
            <v>0.19800000000000001</v>
          </cell>
          <cell r="AH136">
            <v>-3.6999999999999998E-2</v>
          </cell>
          <cell r="AI136">
            <v>0.21</v>
          </cell>
          <cell r="AJ136">
            <v>0.218</v>
          </cell>
          <cell r="AK136">
            <v>0.221</v>
          </cell>
          <cell r="AL136">
            <v>8.0000000000000002E-3</v>
          </cell>
          <cell r="AM136">
            <v>3.0000000000000001E-3</v>
          </cell>
          <cell r="AN136">
            <v>0.16500000000000001</v>
          </cell>
          <cell r="AO136">
            <v>0.13400000000000001</v>
          </cell>
          <cell r="AP136">
            <v>0.17399999999999999</v>
          </cell>
          <cell r="AQ136">
            <v>-3.1E-2</v>
          </cell>
          <cell r="AR136">
            <v>0.04</v>
          </cell>
          <cell r="AS136">
            <v>0.14199999999999999</v>
          </cell>
          <cell r="AT136">
            <v>0.31900000000000001</v>
          </cell>
          <cell r="AU136">
            <v>0.29399999999999998</v>
          </cell>
          <cell r="AV136">
            <v>0.17699999999999999</v>
          </cell>
          <cell r="AW136">
            <v>-2.4E-2</v>
          </cell>
          <cell r="AX136">
            <v>0.38400000000000001</v>
          </cell>
          <cell r="AY136">
            <v>0.42299999999999999</v>
          </cell>
          <cell r="AZ136">
            <v>0.40799999999999997</v>
          </cell>
          <cell r="BA136">
            <v>3.9E-2</v>
          </cell>
          <cell r="BB136">
            <v>-1.4999999999999999E-2</v>
          </cell>
          <cell r="BC136">
            <v>0</v>
          </cell>
          <cell r="BD136">
            <v>0</v>
          </cell>
          <cell r="BE136">
            <v>549</v>
          </cell>
          <cell r="BF136">
            <v>0.29399999999999998</v>
          </cell>
          <cell r="BG136">
            <v>630</v>
          </cell>
          <cell r="BH136">
            <v>0.33300000000000002</v>
          </cell>
          <cell r="BI136">
            <v>510</v>
          </cell>
          <cell r="BJ136">
            <v>0.29399999999999998</v>
          </cell>
          <cell r="BK136">
            <v>0.14799999999999999</v>
          </cell>
          <cell r="BL136">
            <v>-0.19</v>
          </cell>
          <cell r="BM136">
            <v>165100</v>
          </cell>
          <cell r="BN136">
            <v>250400</v>
          </cell>
          <cell r="BO136">
            <v>231300</v>
          </cell>
          <cell r="BP136">
            <v>1.0658489347966429</v>
          </cell>
          <cell r="BQ136">
            <v>0.8575342465753425</v>
          </cell>
          <cell r="BR136">
            <v>0.81072555205047314</v>
          </cell>
          <cell r="BS136" t="str">
            <v>Russell</v>
          </cell>
          <cell r="BT136">
            <v>1228</v>
          </cell>
          <cell r="BU136">
            <v>1610</v>
          </cell>
          <cell r="BV136">
            <v>166070.767857</v>
          </cell>
          <cell r="BW136">
            <v>200351.26666699999</v>
          </cell>
          <cell r="BX136">
            <v>254087.52514000001</v>
          </cell>
          <cell r="BY136">
            <v>0.20642102913330418</v>
          </cell>
          <cell r="BZ136">
            <v>0.26821022580463161</v>
          </cell>
        </row>
        <row r="137">
          <cell r="A137">
            <v>41051009501</v>
          </cell>
          <cell r="B137" t="str">
            <v>LI_NL</v>
          </cell>
          <cell r="C137" t="str">
            <v>LI_NL</v>
          </cell>
          <cell r="D137" t="str">
            <v>MH</v>
          </cell>
          <cell r="E137" t="str">
            <v>LI</v>
          </cell>
          <cell r="F137" t="str">
            <v>LI</v>
          </cell>
          <cell r="G137">
            <v>0</v>
          </cell>
          <cell r="H137">
            <v>0</v>
          </cell>
          <cell r="I137">
            <v>9275.06</v>
          </cell>
          <cell r="J137">
            <v>2.4E-2</v>
          </cell>
          <cell r="K137">
            <v>4.2999999999999997E-2</v>
          </cell>
          <cell r="L137">
            <v>518</v>
          </cell>
          <cell r="M137">
            <v>0.753</v>
          </cell>
          <cell r="N137">
            <v>400</v>
          </cell>
          <cell r="O137">
            <v>0.67100000000000004</v>
          </cell>
          <cell r="P137">
            <v>317</v>
          </cell>
          <cell r="Q137">
            <v>0.7</v>
          </cell>
          <cell r="R137">
            <v>-8.2000000000000003E-2</v>
          </cell>
          <cell r="S137">
            <v>2.9000000000000001E-2</v>
          </cell>
          <cell r="T137">
            <v>627</v>
          </cell>
          <cell r="U137">
            <v>799</v>
          </cell>
          <cell r="V137">
            <v>887</v>
          </cell>
          <cell r="W137">
            <v>0.215</v>
          </cell>
          <cell r="X137">
            <v>0.11</v>
          </cell>
          <cell r="Y137">
            <v>4104</v>
          </cell>
          <cell r="Z137">
            <v>4467</v>
          </cell>
          <cell r="AA137">
            <v>4593</v>
          </cell>
          <cell r="AB137">
            <v>8.7999999999999995E-2</v>
          </cell>
          <cell r="AC137">
            <v>2.8000000000000001E-2</v>
          </cell>
          <cell r="AD137">
            <v>40758</v>
          </cell>
          <cell r="AE137">
            <v>43644</v>
          </cell>
          <cell r="AF137">
            <v>41143</v>
          </cell>
          <cell r="AG137">
            <v>7.0999999999999994E-2</v>
          </cell>
          <cell r="AH137">
            <v>-5.7000000000000002E-2</v>
          </cell>
          <cell r="AI137">
            <v>0.22500000000000001</v>
          </cell>
          <cell r="AJ137">
            <v>0.248</v>
          </cell>
          <cell r="AK137">
            <v>0.19700000000000001</v>
          </cell>
          <cell r="AL137">
            <v>2.3E-2</v>
          </cell>
          <cell r="AM137">
            <v>-5.0999999999999997E-2</v>
          </cell>
          <cell r="AN137">
            <v>0.32500000000000001</v>
          </cell>
          <cell r="AO137">
            <v>0.33100000000000002</v>
          </cell>
          <cell r="AP137">
            <v>0.40300000000000002</v>
          </cell>
          <cell r="AQ137">
            <v>6.0000000000000001E-3</v>
          </cell>
          <cell r="AR137">
            <v>7.1999999999999995E-2</v>
          </cell>
          <cell r="AS137">
            <v>0.30199999999999999</v>
          </cell>
          <cell r="AT137">
            <v>0.435</v>
          </cell>
          <cell r="AU137">
            <v>0.44700000000000001</v>
          </cell>
          <cell r="AV137">
            <v>0.13300000000000001</v>
          </cell>
          <cell r="AW137">
            <v>1.0999999999999999E-2</v>
          </cell>
          <cell r="AX137">
            <v>0.41499999999999998</v>
          </cell>
          <cell r="AY137">
            <v>0.51300000000000001</v>
          </cell>
          <cell r="AZ137">
            <v>0.51300000000000001</v>
          </cell>
          <cell r="BA137">
            <v>9.8000000000000004E-2</v>
          </cell>
          <cell r="BB137">
            <v>0</v>
          </cell>
          <cell r="BC137">
            <v>91</v>
          </cell>
          <cell r="BD137">
            <v>0</v>
          </cell>
          <cell r="BE137">
            <v>628</v>
          </cell>
          <cell r="BF137">
            <v>0.46300000000000002</v>
          </cell>
          <cell r="BG137">
            <v>615</v>
          </cell>
          <cell r="BH137">
            <v>0.45700000000000002</v>
          </cell>
          <cell r="BI137">
            <v>695</v>
          </cell>
          <cell r="BJ137">
            <v>0.47599999999999998</v>
          </cell>
          <cell r="BK137">
            <v>-2.1000000000000001E-2</v>
          </cell>
          <cell r="BL137">
            <v>0.13</v>
          </cell>
          <cell r="BM137">
            <v>183700</v>
          </cell>
          <cell r="BN137">
            <v>261450</v>
          </cell>
          <cell r="BO137">
            <v>225000</v>
          </cell>
          <cell r="BP137">
            <v>1.1859264041316979</v>
          </cell>
          <cell r="BQ137">
            <v>0.89537671232876714</v>
          </cell>
          <cell r="BR137">
            <v>0.78864353312302837</v>
          </cell>
          <cell r="BS137" t="str">
            <v>Wilkes</v>
          </cell>
          <cell r="BT137">
            <v>1272</v>
          </cell>
          <cell r="BU137">
            <v>1633</v>
          </cell>
          <cell r="BV137">
            <v>165030</v>
          </cell>
          <cell r="BW137">
            <v>206498.214286</v>
          </cell>
          <cell r="BX137">
            <v>260230.56578899999</v>
          </cell>
          <cell r="BY137">
            <v>0.25127682412894625</v>
          </cell>
          <cell r="BZ137">
            <v>0.26020734217381986</v>
          </cell>
        </row>
        <row r="138">
          <cell r="A138">
            <v>41051009502</v>
          </cell>
          <cell r="B138" t="str">
            <v>MH_NL</v>
          </cell>
          <cell r="C138" t="str">
            <v>MH_NL</v>
          </cell>
          <cell r="D138" t="str">
            <v>LI</v>
          </cell>
          <cell r="E138" t="str">
            <v>MH</v>
          </cell>
          <cell r="F138" t="str">
            <v>MH</v>
          </cell>
          <cell r="G138">
            <v>0</v>
          </cell>
          <cell r="H138">
            <v>0</v>
          </cell>
          <cell r="I138">
            <v>17343.240000000002</v>
          </cell>
          <cell r="J138">
            <v>8.0000000000000002E-3</v>
          </cell>
          <cell r="K138">
            <v>1.7000000000000001E-2</v>
          </cell>
          <cell r="L138">
            <v>424</v>
          </cell>
          <cell r="M138">
            <v>0.59599999999999997</v>
          </cell>
          <cell r="N138">
            <v>429</v>
          </cell>
          <cell r="O138">
            <v>0.64300000000000002</v>
          </cell>
          <cell r="P138">
            <v>503</v>
          </cell>
          <cell r="Q138">
            <v>0.67300000000000004</v>
          </cell>
          <cell r="R138">
            <v>4.7E-2</v>
          </cell>
          <cell r="S138">
            <v>0.03</v>
          </cell>
          <cell r="T138">
            <v>639</v>
          </cell>
          <cell r="U138">
            <v>796</v>
          </cell>
          <cell r="V138">
            <v>847</v>
          </cell>
          <cell r="W138">
            <v>0.19700000000000001</v>
          </cell>
          <cell r="X138">
            <v>6.4000000000000001E-2</v>
          </cell>
          <cell r="Y138">
            <v>4135</v>
          </cell>
          <cell r="Z138">
            <v>4355</v>
          </cell>
          <cell r="AA138">
            <v>4220</v>
          </cell>
          <cell r="AB138">
            <v>5.2999999999999999E-2</v>
          </cell>
          <cell r="AC138">
            <v>-3.1E-2</v>
          </cell>
          <cell r="AD138">
            <v>42530</v>
          </cell>
          <cell r="AE138">
            <v>52924</v>
          </cell>
          <cell r="AF138">
            <v>59444</v>
          </cell>
          <cell r="AG138">
            <v>0.24399999999999999</v>
          </cell>
          <cell r="AH138">
            <v>0.123</v>
          </cell>
          <cell r="AI138">
            <v>0.23599999999999999</v>
          </cell>
          <cell r="AJ138">
            <v>0.35899999999999999</v>
          </cell>
          <cell r="AK138">
            <v>0.28999999999999998</v>
          </cell>
          <cell r="AL138">
            <v>0.123</v>
          </cell>
          <cell r="AM138">
            <v>-6.9000000000000006E-2</v>
          </cell>
          <cell r="AN138">
            <v>0.443</v>
          </cell>
          <cell r="AO138">
            <v>0.41099999999999998</v>
          </cell>
          <cell r="AP138">
            <v>0.45</v>
          </cell>
          <cell r="AQ138">
            <v>-3.2000000000000001E-2</v>
          </cell>
          <cell r="AR138">
            <v>3.9E-2</v>
          </cell>
          <cell r="AS138">
            <v>0.318</v>
          </cell>
          <cell r="AT138">
            <v>0.46</v>
          </cell>
          <cell r="AU138">
            <v>0.44500000000000001</v>
          </cell>
          <cell r="AV138">
            <v>0.14299999999999999</v>
          </cell>
          <cell r="AW138">
            <v>-1.4999999999999999E-2</v>
          </cell>
          <cell r="AX138">
            <v>0.47699999999999998</v>
          </cell>
          <cell r="AY138">
            <v>0.46300000000000002</v>
          </cell>
          <cell r="AZ138">
            <v>0.36</v>
          </cell>
          <cell r="BA138">
            <v>-1.4E-2</v>
          </cell>
          <cell r="BB138">
            <v>-0.10299999999999999</v>
          </cell>
          <cell r="BC138">
            <v>0</v>
          </cell>
          <cell r="BD138">
            <v>0</v>
          </cell>
          <cell r="BE138">
            <v>730</v>
          </cell>
          <cell r="BF138">
            <v>0.54900000000000004</v>
          </cell>
          <cell r="BG138">
            <v>820</v>
          </cell>
          <cell r="BH138">
            <v>0.59399999999999997</v>
          </cell>
          <cell r="BI138">
            <v>775</v>
          </cell>
          <cell r="BJ138">
            <v>0.58499999999999996</v>
          </cell>
          <cell r="BK138">
            <v>0.123</v>
          </cell>
          <cell r="BL138">
            <v>-5.5E-2</v>
          </cell>
          <cell r="BM138">
            <v>173900</v>
          </cell>
          <cell r="BN138">
            <v>261450</v>
          </cell>
          <cell r="BO138">
            <v>272400</v>
          </cell>
          <cell r="BP138">
            <v>1.1226597805035508</v>
          </cell>
          <cell r="BQ138">
            <v>0.89537671232876714</v>
          </cell>
          <cell r="BR138">
            <v>0.95478443743427965</v>
          </cell>
          <cell r="BS138" t="str">
            <v>Argay</v>
          </cell>
          <cell r="BT138">
            <v>1290</v>
          </cell>
          <cell r="BU138">
            <v>1737</v>
          </cell>
          <cell r="BV138">
            <v>178874.25</v>
          </cell>
          <cell r="BW138">
            <v>216705.45454499999</v>
          </cell>
          <cell r="BX138">
            <v>254865</v>
          </cell>
          <cell r="BY138">
            <v>0.21149609038193024</v>
          </cell>
          <cell r="BZ138">
            <v>0.17608945531676035</v>
          </cell>
        </row>
        <row r="139">
          <cell r="A139">
            <v>41051009701</v>
          </cell>
          <cell r="B139" t="str">
            <v>LI_NL</v>
          </cell>
          <cell r="C139" t="str">
            <v>LI_NL</v>
          </cell>
          <cell r="D139" t="str">
            <v>LI</v>
          </cell>
          <cell r="E139" t="str">
            <v>LI</v>
          </cell>
          <cell r="F139" t="str">
            <v>LI</v>
          </cell>
          <cell r="G139">
            <v>0</v>
          </cell>
          <cell r="H139">
            <v>0</v>
          </cell>
          <cell r="I139">
            <v>15508.31</v>
          </cell>
          <cell r="J139">
            <v>4.4999999999999998E-2</v>
          </cell>
          <cell r="K139">
            <v>5.1999999999999998E-2</v>
          </cell>
          <cell r="L139">
            <v>463</v>
          </cell>
          <cell r="M139">
            <v>0.93700000000000006</v>
          </cell>
          <cell r="N139">
            <v>473</v>
          </cell>
          <cell r="O139">
            <v>0.97299999999999998</v>
          </cell>
          <cell r="P139">
            <v>531</v>
          </cell>
          <cell r="Q139">
            <v>0.80300000000000005</v>
          </cell>
          <cell r="R139">
            <v>3.5999999999999997E-2</v>
          </cell>
          <cell r="S139">
            <v>-0.17</v>
          </cell>
          <cell r="T139">
            <v>654</v>
          </cell>
          <cell r="U139">
            <v>791</v>
          </cell>
          <cell r="V139">
            <v>921</v>
          </cell>
          <cell r="W139">
            <v>0.17299999999999999</v>
          </cell>
          <cell r="X139">
            <v>0.16400000000000001</v>
          </cell>
          <cell r="Y139">
            <v>5238</v>
          </cell>
          <cell r="Z139">
            <v>5026</v>
          </cell>
          <cell r="AA139">
            <v>5685</v>
          </cell>
          <cell r="AB139">
            <v>-0.04</v>
          </cell>
          <cell r="AC139">
            <v>0.13100000000000001</v>
          </cell>
          <cell r="AD139">
            <v>38583</v>
          </cell>
          <cell r="AE139">
            <v>35675</v>
          </cell>
          <cell r="AF139">
            <v>42757</v>
          </cell>
          <cell r="AG139">
            <v>-7.4999999999999997E-2</v>
          </cell>
          <cell r="AH139">
            <v>0.19900000000000001</v>
          </cell>
          <cell r="AI139">
            <v>9.6000000000000002E-2</v>
          </cell>
          <cell r="AJ139">
            <v>0.153</v>
          </cell>
          <cell r="AK139">
            <v>0.14699999999999999</v>
          </cell>
          <cell r="AL139">
            <v>5.7000000000000002E-2</v>
          </cell>
          <cell r="AM139">
            <v>-6.0000000000000001E-3</v>
          </cell>
          <cell r="AN139">
            <v>0.4</v>
          </cell>
          <cell r="AO139">
            <v>0.439</v>
          </cell>
          <cell r="AP139">
            <v>0.433</v>
          </cell>
          <cell r="AQ139">
            <v>3.9E-2</v>
          </cell>
          <cell r="AR139">
            <v>-6.0000000000000001E-3</v>
          </cell>
          <cell r="AS139">
            <v>0.22800000000000001</v>
          </cell>
          <cell r="AT139">
            <v>0.42899999999999999</v>
          </cell>
          <cell r="AU139">
            <v>0.35599999999999998</v>
          </cell>
          <cell r="AV139">
            <v>0.20100000000000001</v>
          </cell>
          <cell r="AW139">
            <v>-7.2999999999999995E-2</v>
          </cell>
          <cell r="AX139">
            <v>0.52500000000000002</v>
          </cell>
          <cell r="AY139">
            <v>0.623</v>
          </cell>
          <cell r="AZ139">
            <v>0.624</v>
          </cell>
          <cell r="BA139">
            <v>9.8000000000000004E-2</v>
          </cell>
          <cell r="BB139">
            <v>1E-3</v>
          </cell>
          <cell r="BC139">
            <v>20</v>
          </cell>
          <cell r="BD139">
            <v>0</v>
          </cell>
          <cell r="BE139">
            <v>975</v>
          </cell>
          <cell r="BF139">
            <v>0.623</v>
          </cell>
          <cell r="BG139">
            <v>1144</v>
          </cell>
          <cell r="BH139">
            <v>0.755</v>
          </cell>
          <cell r="BI139">
            <v>1180</v>
          </cell>
          <cell r="BJ139">
            <v>0.73799999999999999</v>
          </cell>
          <cell r="BK139">
            <v>0.17299999999999999</v>
          </cell>
          <cell r="BL139">
            <v>3.1E-2</v>
          </cell>
          <cell r="BM139">
            <v>135000</v>
          </cell>
          <cell r="BN139">
            <v>203100</v>
          </cell>
          <cell r="BO139">
            <v>173500</v>
          </cell>
          <cell r="BP139">
            <v>0.87153001936733376</v>
          </cell>
          <cell r="BQ139">
            <v>0.69554794520547947</v>
          </cell>
          <cell r="BR139">
            <v>0.60813179109709081</v>
          </cell>
          <cell r="BS139" t="str">
            <v>Centennial</v>
          </cell>
          <cell r="BT139">
            <v>1132</v>
          </cell>
          <cell r="BU139">
            <v>1505</v>
          </cell>
          <cell r="BV139">
            <v>127790.547619</v>
          </cell>
          <cell r="BW139">
            <v>150583.1</v>
          </cell>
          <cell r="BX139">
            <v>204437.43333299999</v>
          </cell>
          <cell r="BY139">
            <v>0.17835867210581688</v>
          </cell>
          <cell r="BZ139">
            <v>0.35763862832548926</v>
          </cell>
        </row>
        <row r="140">
          <cell r="A140">
            <v>41051009702</v>
          </cell>
          <cell r="B140" t="str">
            <v>LI_NL</v>
          </cell>
          <cell r="C140" t="str">
            <v>LI_NL</v>
          </cell>
          <cell r="D140" t="str">
            <v>LI</v>
          </cell>
          <cell r="E140" t="str">
            <v>LI</v>
          </cell>
          <cell r="F140" t="str">
            <v>LI</v>
          </cell>
          <cell r="G140">
            <v>0</v>
          </cell>
          <cell r="H140">
            <v>0</v>
          </cell>
          <cell r="I140">
            <v>22189.09</v>
          </cell>
          <cell r="J140">
            <v>5.3999999999999999E-2</v>
          </cell>
          <cell r="K140">
            <v>4.4999999999999998E-2</v>
          </cell>
          <cell r="L140">
            <v>577</v>
          </cell>
          <cell r="M140">
            <v>0.64200000000000002</v>
          </cell>
          <cell r="N140">
            <v>519</v>
          </cell>
          <cell r="O140">
            <v>0.64600000000000002</v>
          </cell>
          <cell r="P140">
            <v>694</v>
          </cell>
          <cell r="Q140">
            <v>0.749</v>
          </cell>
          <cell r="R140">
            <v>4.0000000000000001E-3</v>
          </cell>
          <cell r="S140">
            <v>0.10299999999999999</v>
          </cell>
          <cell r="T140">
            <v>617</v>
          </cell>
          <cell r="U140">
            <v>726</v>
          </cell>
          <cell r="V140">
            <v>938</v>
          </cell>
          <cell r="W140">
            <v>0.15</v>
          </cell>
          <cell r="X140">
            <v>0.29199999999999998</v>
          </cell>
          <cell r="Y140">
            <v>7013</v>
          </cell>
          <cell r="Z140">
            <v>7838</v>
          </cell>
          <cell r="AA140">
            <v>8624</v>
          </cell>
          <cell r="AB140">
            <v>0.11799999999999999</v>
          </cell>
          <cell r="AC140">
            <v>0.1</v>
          </cell>
          <cell r="AD140">
            <v>34464</v>
          </cell>
          <cell r="AE140">
            <v>42857</v>
          </cell>
          <cell r="AF140">
            <v>40420</v>
          </cell>
          <cell r="AG140">
            <v>0.24399999999999999</v>
          </cell>
          <cell r="AH140">
            <v>-5.7000000000000002E-2</v>
          </cell>
          <cell r="AI140">
            <v>7.4999999999999997E-2</v>
          </cell>
          <cell r="AJ140">
            <v>6.0999999999999999E-2</v>
          </cell>
          <cell r="AK140">
            <v>7.4999999999999997E-2</v>
          </cell>
          <cell r="AL140">
            <v>-1.4E-2</v>
          </cell>
          <cell r="AM140">
            <v>1.4E-2</v>
          </cell>
          <cell r="AN140">
            <v>0.29599999999999999</v>
          </cell>
          <cell r="AO140">
            <v>0.32500000000000001</v>
          </cell>
          <cell r="AP140">
            <v>0.36299999999999999</v>
          </cell>
          <cell r="AQ140">
            <v>2.9000000000000001E-2</v>
          </cell>
          <cell r="AR140">
            <v>3.7999999999999999E-2</v>
          </cell>
          <cell r="AS140">
            <v>0.23300000000000001</v>
          </cell>
          <cell r="AT140">
            <v>0.30199999999999999</v>
          </cell>
          <cell r="AU140">
            <v>0.35699999999999998</v>
          </cell>
          <cell r="AV140">
            <v>7.0000000000000007E-2</v>
          </cell>
          <cell r="AW140">
            <v>5.5E-2</v>
          </cell>
          <cell r="AX140">
            <v>0.55700000000000005</v>
          </cell>
          <cell r="AY140">
            <v>0.54300000000000004</v>
          </cell>
          <cell r="AZ140">
            <v>0.58099999999999996</v>
          </cell>
          <cell r="BA140">
            <v>-1.4E-2</v>
          </cell>
          <cell r="BB140">
            <v>3.7999999999999999E-2</v>
          </cell>
          <cell r="BC140">
            <v>0</v>
          </cell>
          <cell r="BD140">
            <v>0</v>
          </cell>
          <cell r="BE140">
            <v>1241</v>
          </cell>
          <cell r="BF140">
            <v>0.64600000000000002</v>
          </cell>
          <cell r="BG140">
            <v>1275</v>
          </cell>
          <cell r="BH140">
            <v>0.67500000000000004</v>
          </cell>
          <cell r="BI140">
            <v>1475</v>
          </cell>
          <cell r="BJ140">
            <v>0.69399999999999995</v>
          </cell>
          <cell r="BK140">
            <v>2.7E-2</v>
          </cell>
          <cell r="BL140">
            <v>0.157</v>
          </cell>
          <cell r="BM140">
            <v>134200</v>
          </cell>
          <cell r="BN140">
            <v>197700</v>
          </cell>
          <cell r="BO140">
            <v>168800</v>
          </cell>
          <cell r="BP140">
            <v>0.86636539703034221</v>
          </cell>
          <cell r="BQ140">
            <v>0.67705479452054795</v>
          </cell>
          <cell r="BR140">
            <v>0.59165790396074303</v>
          </cell>
          <cell r="BS140" t="str">
            <v>Centennial</v>
          </cell>
          <cell r="BT140">
            <v>1132</v>
          </cell>
          <cell r="BU140">
            <v>1505</v>
          </cell>
          <cell r="BV140">
            <v>122944.795455</v>
          </cell>
          <cell r="BW140">
            <v>157412.307692</v>
          </cell>
          <cell r="BX140">
            <v>209798.817308</v>
          </cell>
          <cell r="BY140">
            <v>0.28034950246930729</v>
          </cell>
          <cell r="BZ140">
            <v>0.33279805362171422</v>
          </cell>
        </row>
        <row r="141">
          <cell r="A141">
            <v>41051009804</v>
          </cell>
          <cell r="B141" t="str">
            <v>MH_NL</v>
          </cell>
          <cell r="C141" t="str">
            <v>LI_NL</v>
          </cell>
          <cell r="D141" t="str">
            <v>MH</v>
          </cell>
          <cell r="E141" t="str">
            <v>MH</v>
          </cell>
          <cell r="F141" t="str">
            <v>LI</v>
          </cell>
          <cell r="G141">
            <v>0</v>
          </cell>
          <cell r="H141">
            <v>0</v>
          </cell>
          <cell r="I141">
            <v>9398.81</v>
          </cell>
          <cell r="J141">
            <v>0.13200000000000001</v>
          </cell>
          <cell r="K141">
            <v>0.10299999999999999</v>
          </cell>
          <cell r="L141">
            <v>234</v>
          </cell>
          <cell r="M141">
            <v>0.80700000000000005</v>
          </cell>
          <cell r="N141">
            <v>179</v>
          </cell>
          <cell r="O141">
            <v>0.89100000000000001</v>
          </cell>
          <cell r="P141">
            <v>210</v>
          </cell>
          <cell r="Q141">
            <v>0.81100000000000005</v>
          </cell>
          <cell r="R141">
            <v>8.4000000000000005E-2</v>
          </cell>
          <cell r="S141">
            <v>-0.08</v>
          </cell>
          <cell r="T141">
            <v>667</v>
          </cell>
          <cell r="U141">
            <v>767</v>
          </cell>
          <cell r="V141">
            <v>915</v>
          </cell>
          <cell r="W141">
            <v>0.13</v>
          </cell>
          <cell r="X141">
            <v>0.193</v>
          </cell>
          <cell r="Y141">
            <v>2995</v>
          </cell>
          <cell r="Z141">
            <v>2743</v>
          </cell>
          <cell r="AA141">
            <v>3059</v>
          </cell>
          <cell r="AB141">
            <v>-8.4000000000000005E-2</v>
          </cell>
          <cell r="AC141">
            <v>0.115</v>
          </cell>
          <cell r="AD141">
            <v>43401</v>
          </cell>
          <cell r="AE141">
            <v>50746</v>
          </cell>
          <cell r="AF141">
            <v>38201</v>
          </cell>
          <cell r="AG141">
            <v>0.16900000000000001</v>
          </cell>
          <cell r="AH141">
            <v>-0.247</v>
          </cell>
          <cell r="AI141">
            <v>0.151</v>
          </cell>
          <cell r="AJ141">
            <v>0.156</v>
          </cell>
          <cell r="AK141">
            <v>9.6000000000000002E-2</v>
          </cell>
          <cell r="AL141">
            <v>5.0000000000000001E-3</v>
          </cell>
          <cell r="AM141">
            <v>-0.06</v>
          </cell>
          <cell r="AN141">
            <v>0.254</v>
          </cell>
          <cell r="AO141">
            <v>0.38</v>
          </cell>
          <cell r="AP141">
            <v>0.30599999999999999</v>
          </cell>
          <cell r="AQ141">
            <v>0.126</v>
          </cell>
          <cell r="AR141">
            <v>-7.3999999999999996E-2</v>
          </cell>
          <cell r="AS141">
            <v>0.17399999999999999</v>
          </cell>
          <cell r="AT141">
            <v>0.28100000000000003</v>
          </cell>
          <cell r="AU141">
            <v>0.28699999999999998</v>
          </cell>
          <cell r="AV141">
            <v>0.107</v>
          </cell>
          <cell r="AW141">
            <v>6.0000000000000001E-3</v>
          </cell>
          <cell r="AX141">
            <v>0.41499999999999998</v>
          </cell>
          <cell r="AY141">
            <v>0.433</v>
          </cell>
          <cell r="AZ141">
            <v>0.48899999999999999</v>
          </cell>
          <cell r="BA141">
            <v>1.9E-2</v>
          </cell>
          <cell r="BB141">
            <v>5.5E-2</v>
          </cell>
          <cell r="BC141">
            <v>15</v>
          </cell>
          <cell r="BD141">
            <v>0</v>
          </cell>
          <cell r="BE141">
            <v>493</v>
          </cell>
          <cell r="BF141">
            <v>0.57699999999999996</v>
          </cell>
          <cell r="BG141">
            <v>515</v>
          </cell>
          <cell r="BH141">
            <v>0.57899999999999996</v>
          </cell>
          <cell r="BI141">
            <v>595</v>
          </cell>
          <cell r="BJ141">
            <v>0.65</v>
          </cell>
          <cell r="BK141">
            <v>4.4999999999999998E-2</v>
          </cell>
          <cell r="BL141">
            <v>0.155</v>
          </cell>
          <cell r="BM141">
            <v>138100</v>
          </cell>
          <cell r="BN141">
            <v>216100</v>
          </cell>
          <cell r="BO141">
            <v>172500</v>
          </cell>
          <cell r="BP141">
            <v>0.89154293092317627</v>
          </cell>
          <cell r="BQ141">
            <v>0.7400684931506849</v>
          </cell>
          <cell r="BR141">
            <v>0.60462670872765512</v>
          </cell>
          <cell r="BS141" t="str">
            <v>Centennial</v>
          </cell>
          <cell r="BT141">
            <v>1132</v>
          </cell>
          <cell r="BU141">
            <v>1505</v>
          </cell>
          <cell r="BV141">
            <v>130565.90909099999</v>
          </cell>
          <cell r="BW141">
            <v>144535.714286</v>
          </cell>
          <cell r="BX141">
            <v>209440.344828</v>
          </cell>
          <cell r="BY141">
            <v>0.10699427815620331</v>
          </cell>
          <cell r="BZ141">
            <v>0.44905600572582344</v>
          </cell>
        </row>
        <row r="142">
          <cell r="A142">
            <v>41051009903</v>
          </cell>
          <cell r="B142" t="str">
            <v>MH_AE</v>
          </cell>
          <cell r="C142" t="str">
            <v>MH_AE</v>
          </cell>
          <cell r="D142" t="str">
            <v>MH</v>
          </cell>
          <cell r="E142" t="str">
            <v>MH</v>
          </cell>
          <cell r="F142" t="str">
            <v>MH</v>
          </cell>
          <cell r="G142">
            <v>0</v>
          </cell>
          <cell r="H142">
            <v>0</v>
          </cell>
          <cell r="I142">
            <v>4558.62</v>
          </cell>
          <cell r="J142">
            <v>3.5999999999999997E-2</v>
          </cell>
          <cell r="K142">
            <v>2.8000000000000001E-2</v>
          </cell>
          <cell r="L142">
            <v>278</v>
          </cell>
          <cell r="M142">
            <v>0.52100000000000002</v>
          </cell>
          <cell r="N142">
            <v>316</v>
          </cell>
          <cell r="O142">
            <v>0.60699999999999998</v>
          </cell>
          <cell r="P142">
            <v>196</v>
          </cell>
          <cell r="Q142">
            <v>0.59399999999999997</v>
          </cell>
          <cell r="R142">
            <v>8.5999999999999993E-2</v>
          </cell>
          <cell r="S142">
            <v>-1.2999999999999999E-2</v>
          </cell>
          <cell r="T142">
            <v>1199</v>
          </cell>
          <cell r="U142">
            <v>1591</v>
          </cell>
          <cell r="V142">
            <v>1711</v>
          </cell>
          <cell r="W142">
            <v>0.246</v>
          </cell>
          <cell r="X142">
            <v>7.4999999999999997E-2</v>
          </cell>
          <cell r="Y142">
            <v>4980</v>
          </cell>
          <cell r="Z142">
            <v>6014</v>
          </cell>
          <cell r="AA142">
            <v>5835</v>
          </cell>
          <cell r="AB142">
            <v>0.20799999999999999</v>
          </cell>
          <cell r="AC142">
            <v>-0.03</v>
          </cell>
          <cell r="AD142">
            <v>76516</v>
          </cell>
          <cell r="AE142">
            <v>82917</v>
          </cell>
          <cell r="AF142">
            <v>82560</v>
          </cell>
          <cell r="AG142">
            <v>8.4000000000000005E-2</v>
          </cell>
          <cell r="AH142">
            <v>-4.0000000000000001E-3</v>
          </cell>
          <cell r="AI142">
            <v>0.314</v>
          </cell>
          <cell r="AJ142">
            <v>0.26800000000000002</v>
          </cell>
          <cell r="AK142">
            <v>0.32</v>
          </cell>
          <cell r="AL142">
            <v>-4.5999999999999999E-2</v>
          </cell>
          <cell r="AM142">
            <v>5.1999999999999998E-2</v>
          </cell>
          <cell r="AN142">
            <v>3.6999999999999998E-2</v>
          </cell>
          <cell r="AO142">
            <v>0.04</v>
          </cell>
          <cell r="AP142">
            <v>7.3999999999999996E-2</v>
          </cell>
          <cell r="AQ142">
            <v>3.0000000000000001E-3</v>
          </cell>
          <cell r="AR142">
            <v>3.4000000000000002E-2</v>
          </cell>
          <cell r="AS142">
            <v>0.11</v>
          </cell>
          <cell r="AT142">
            <v>0.20100000000000001</v>
          </cell>
          <cell r="AU142">
            <v>0.17299999999999999</v>
          </cell>
          <cell r="AV142">
            <v>9.0999999999999998E-2</v>
          </cell>
          <cell r="AW142">
            <v>-2.8000000000000001E-2</v>
          </cell>
          <cell r="AX142">
            <v>0.11</v>
          </cell>
          <cell r="AY142">
            <v>0.19400000000000001</v>
          </cell>
          <cell r="AZ142">
            <v>0.17599999999999999</v>
          </cell>
          <cell r="BA142">
            <v>8.4000000000000005E-2</v>
          </cell>
          <cell r="BB142">
            <v>-1.7999999999999999E-2</v>
          </cell>
          <cell r="BC142">
            <v>0</v>
          </cell>
          <cell r="BD142">
            <v>0</v>
          </cell>
          <cell r="BE142">
            <v>46</v>
          </cell>
          <cell r="BF142">
            <v>3.1E-2</v>
          </cell>
          <cell r="BG142">
            <v>195</v>
          </cell>
          <cell r="BH142">
            <v>0.12</v>
          </cell>
          <cell r="BI142">
            <v>165</v>
          </cell>
          <cell r="BJ142">
            <v>0.104</v>
          </cell>
          <cell r="BK142">
            <v>3.2389999999999999</v>
          </cell>
          <cell r="BL142">
            <v>-0.154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</row>
        <row r="143">
          <cell r="A143">
            <v>41051010600</v>
          </cell>
          <cell r="B143" t="str">
            <v>LI_AtRisk</v>
          </cell>
          <cell r="C143" t="str">
            <v>LI_AtRisk</v>
          </cell>
          <cell r="D143" t="str">
            <v>LI</v>
          </cell>
          <cell r="E143" t="str">
            <v>LI</v>
          </cell>
          <cell r="F143" t="str">
            <v>LI</v>
          </cell>
          <cell r="G143">
            <v>1</v>
          </cell>
          <cell r="H143">
            <v>1</v>
          </cell>
          <cell r="I143">
            <v>163955.23000000001</v>
          </cell>
          <cell r="J143">
            <v>0.64600000000000002</v>
          </cell>
          <cell r="K143">
            <v>0.64</v>
          </cell>
          <cell r="L143">
            <v>1262</v>
          </cell>
          <cell r="M143">
            <v>0.78900000000000003</v>
          </cell>
          <cell r="N143">
            <v>1290</v>
          </cell>
          <cell r="O143">
            <v>0.78600000000000003</v>
          </cell>
          <cell r="P143">
            <v>949</v>
          </cell>
          <cell r="Q143">
            <v>0.80200000000000005</v>
          </cell>
          <cell r="R143">
            <v>-4.0000000000000001E-3</v>
          </cell>
          <cell r="S143">
            <v>1.6E-2</v>
          </cell>
          <cell r="T143">
            <v>268</v>
          </cell>
          <cell r="U143">
            <v>442</v>
          </cell>
          <cell r="V143">
            <v>560</v>
          </cell>
          <cell r="W143">
            <v>0.39400000000000002</v>
          </cell>
          <cell r="X143">
            <v>0.26700000000000002</v>
          </cell>
          <cell r="Y143">
            <v>3129</v>
          </cell>
          <cell r="Z143">
            <v>3305</v>
          </cell>
          <cell r="AA143">
            <v>3121</v>
          </cell>
          <cell r="AB143">
            <v>5.6000000000000001E-2</v>
          </cell>
          <cell r="AC143">
            <v>-5.6000000000000001E-2</v>
          </cell>
          <cell r="AD143">
            <v>9132</v>
          </cell>
          <cell r="AE143">
            <v>13283</v>
          </cell>
          <cell r="AF143">
            <v>13160</v>
          </cell>
          <cell r="AG143">
            <v>0.45500000000000002</v>
          </cell>
          <cell r="AH143">
            <v>-8.9999999999999993E-3</v>
          </cell>
          <cell r="AI143">
            <v>0.16</v>
          </cell>
          <cell r="AJ143">
            <v>0.19400000000000001</v>
          </cell>
          <cell r="AK143">
            <v>0.25700000000000001</v>
          </cell>
          <cell r="AL143">
            <v>3.4000000000000002E-2</v>
          </cell>
          <cell r="AM143">
            <v>6.3E-2</v>
          </cell>
          <cell r="AN143">
            <v>0.97899999999999998</v>
          </cell>
          <cell r="AO143">
            <v>0.89600000000000002</v>
          </cell>
          <cell r="AP143">
            <v>0.89</v>
          </cell>
          <cell r="AQ143">
            <v>-8.3000000000000004E-2</v>
          </cell>
          <cell r="AR143">
            <v>-6.0000000000000001E-3</v>
          </cell>
          <cell r="AS143">
            <v>0.27900000000000003</v>
          </cell>
          <cell r="AT143">
            <v>0.252</v>
          </cell>
          <cell r="AU143">
            <v>0.29099999999999998</v>
          </cell>
          <cell r="AV143">
            <v>-2.7E-2</v>
          </cell>
          <cell r="AW143">
            <v>3.9E-2</v>
          </cell>
          <cell r="AX143">
            <v>0.91800000000000004</v>
          </cell>
          <cell r="AY143">
            <v>0.83799999999999997</v>
          </cell>
          <cell r="AZ143">
            <v>0.85899999999999999</v>
          </cell>
          <cell r="BA143">
            <v>-0.08</v>
          </cell>
          <cell r="BB143">
            <v>2.1000000000000001E-2</v>
          </cell>
          <cell r="BC143">
            <v>1</v>
          </cell>
          <cell r="BD143">
            <v>0</v>
          </cell>
          <cell r="BE143">
            <v>1591</v>
          </cell>
          <cell r="BF143">
            <v>0.97299999999999998</v>
          </cell>
          <cell r="BG143">
            <v>1225</v>
          </cell>
          <cell r="BH143">
            <v>0.71199999999999997</v>
          </cell>
          <cell r="BI143">
            <v>1425</v>
          </cell>
          <cell r="BJ143">
            <v>0.77200000000000002</v>
          </cell>
          <cell r="BK143">
            <v>-0.23</v>
          </cell>
          <cell r="BL143">
            <v>0.16300000000000001</v>
          </cell>
          <cell r="BM143">
            <v>0</v>
          </cell>
          <cell r="BN143">
            <v>383100</v>
          </cell>
          <cell r="BO143">
            <v>364900</v>
          </cell>
          <cell r="BP143">
            <v>0</v>
          </cell>
          <cell r="BQ143">
            <v>1.3119863013698629</v>
          </cell>
          <cell r="BR143">
            <v>1.2790045566070802</v>
          </cell>
          <cell r="BS143" t="str">
            <v>Downtown</v>
          </cell>
          <cell r="BT143">
            <v>1407</v>
          </cell>
          <cell r="BU143">
            <v>1592</v>
          </cell>
          <cell r="BV143">
            <v>314750</v>
          </cell>
          <cell r="BW143">
            <v>446637.5</v>
          </cell>
          <cell r="BX143">
            <v>540790.25</v>
          </cell>
          <cell r="BY143">
            <v>0.41902303415409053</v>
          </cell>
          <cell r="BZ143">
            <v>0.21080350396014666</v>
          </cell>
        </row>
        <row r="144">
          <cell r="A144">
            <v>41051980000</v>
          </cell>
          <cell r="D144" t="str">
            <v>MH</v>
          </cell>
          <cell r="E144" t="str">
            <v>MH</v>
          </cell>
          <cell r="F144" t="str">
            <v>MH</v>
          </cell>
          <cell r="G144">
            <v>0</v>
          </cell>
          <cell r="H144">
            <v>0</v>
          </cell>
          <cell r="I144">
            <v>10933.36</v>
          </cell>
          <cell r="J144">
            <v>0</v>
          </cell>
          <cell r="K144">
            <v>0</v>
          </cell>
          <cell r="L144">
            <v>9</v>
          </cell>
          <cell r="M144">
            <v>1</v>
          </cell>
          <cell r="N144">
            <v>0</v>
          </cell>
          <cell r="O144">
            <v>0</v>
          </cell>
          <cell r="P144">
            <v>1</v>
          </cell>
          <cell r="Q144">
            <v>1</v>
          </cell>
          <cell r="R144">
            <v>-1</v>
          </cell>
          <cell r="S144">
            <v>1</v>
          </cell>
          <cell r="T144">
            <v>500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136</v>
          </cell>
          <cell r="Z144">
            <v>0</v>
          </cell>
          <cell r="AA144">
            <v>1</v>
          </cell>
          <cell r="AB144">
            <v>-1</v>
          </cell>
          <cell r="AC144">
            <v>1</v>
          </cell>
          <cell r="AD144">
            <v>90842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0.32700000000000001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0.27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0.189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0.45</v>
          </cell>
          <cell r="AY144">
            <v>0.33300000000000002</v>
          </cell>
          <cell r="AZ144">
            <v>0</v>
          </cell>
          <cell r="BA144">
            <v>-0.11700000000000001</v>
          </cell>
          <cell r="BB144">
            <v>0</v>
          </cell>
          <cell r="BC144">
            <v>0</v>
          </cell>
          <cell r="BD144">
            <v>0</v>
          </cell>
          <cell r="BE144">
            <v>8</v>
          </cell>
          <cell r="BF144">
            <v>0.26700000000000002</v>
          </cell>
          <cell r="BG144">
            <v>10</v>
          </cell>
          <cell r="BH144">
            <v>0.33300000000000002</v>
          </cell>
          <cell r="BI144">
            <v>0</v>
          </cell>
          <cell r="BJ144">
            <v>0</v>
          </cell>
          <cell r="BK144">
            <v>0.25</v>
          </cell>
          <cell r="BL144">
            <v>-1</v>
          </cell>
          <cell r="BM144">
            <v>169400</v>
          </cell>
          <cell r="BN144">
            <v>0</v>
          </cell>
          <cell r="BO144">
            <v>0</v>
          </cell>
          <cell r="BP144">
            <v>1.0936087798579728</v>
          </cell>
          <cell r="BQ144">
            <v>0</v>
          </cell>
          <cell r="BR144">
            <v>0</v>
          </cell>
          <cell r="BS144" t="str">
            <v>Overlook</v>
          </cell>
          <cell r="BT144">
            <v>1359</v>
          </cell>
          <cell r="BU144">
            <v>2005</v>
          </cell>
          <cell r="BV144">
            <v>139900</v>
          </cell>
          <cell r="BW144">
            <v>0</v>
          </cell>
          <cell r="BX144">
            <v>0</v>
          </cell>
          <cell r="BY144">
            <v>-1</v>
          </cell>
          <cell r="BZ144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zoomScaleNormal="100" workbookViewId="0">
      <selection activeCell="B45" sqref="B45"/>
    </sheetView>
  </sheetViews>
  <sheetFormatPr defaultColWidth="9.1796875" defaultRowHeight="12.5" x14ac:dyDescent="0.25"/>
  <cols>
    <col min="1" max="1" width="15.1796875" style="4" customWidth="1"/>
    <col min="2" max="2" width="60.453125" style="2" customWidth="1"/>
    <col min="3" max="4" width="9.1796875" style="2"/>
    <col min="5" max="5" width="4.1796875" style="2" customWidth="1"/>
    <col min="6" max="6" width="9.1796875" style="2"/>
    <col min="7" max="7" width="13.81640625" style="2" customWidth="1"/>
    <col min="8" max="8" width="40.453125" style="2" customWidth="1"/>
    <col min="9" max="16384" width="9.1796875" style="2"/>
  </cols>
  <sheetData>
    <row r="1" spans="1:9" ht="13" x14ac:dyDescent="0.3">
      <c r="A1" s="1" t="s">
        <v>0</v>
      </c>
      <c r="G1" s="3" t="s">
        <v>1</v>
      </c>
    </row>
    <row r="2" spans="1:9" ht="13" x14ac:dyDescent="0.3">
      <c r="A2" s="1"/>
    </row>
    <row r="3" spans="1:9" x14ac:dyDescent="0.25">
      <c r="H3" s="2" t="s">
        <v>2</v>
      </c>
    </row>
    <row r="4" spans="1:9" ht="13" x14ac:dyDescent="0.3">
      <c r="A4" s="1" t="s">
        <v>3</v>
      </c>
      <c r="B4" s="3"/>
      <c r="C4" s="3" t="s">
        <v>4</v>
      </c>
      <c r="G4" s="2" t="s">
        <v>5</v>
      </c>
      <c r="H4" s="2" t="s">
        <v>5</v>
      </c>
    </row>
    <row r="5" spans="1:9" x14ac:dyDescent="0.25">
      <c r="A5" s="5" t="s">
        <v>6</v>
      </c>
      <c r="B5" s="4" t="s">
        <v>7</v>
      </c>
      <c r="G5" s="2" t="s">
        <v>8</v>
      </c>
      <c r="H5" s="2" t="s">
        <v>9</v>
      </c>
    </row>
    <row r="6" spans="1:9" x14ac:dyDescent="0.25">
      <c r="A6" s="5" t="s">
        <v>10</v>
      </c>
      <c r="B6" s="4" t="s">
        <v>11</v>
      </c>
      <c r="G6" s="2" t="s">
        <v>12</v>
      </c>
      <c r="H6" s="2" t="s">
        <v>13</v>
      </c>
    </row>
    <row r="7" spans="1:9" x14ac:dyDescent="0.25">
      <c r="A7" s="5" t="s">
        <v>14</v>
      </c>
      <c r="B7" s="4" t="s">
        <v>15</v>
      </c>
      <c r="G7" s="2" t="s">
        <v>16</v>
      </c>
      <c r="H7" s="2" t="s">
        <v>16</v>
      </c>
    </row>
    <row r="8" spans="1:9" x14ac:dyDescent="0.25">
      <c r="A8" s="5" t="s">
        <v>17</v>
      </c>
      <c r="B8" s="4" t="s">
        <v>18</v>
      </c>
      <c r="G8" s="2" t="s">
        <v>19</v>
      </c>
      <c r="H8" s="2" t="s">
        <v>19</v>
      </c>
    </row>
    <row r="9" spans="1:9" x14ac:dyDescent="0.25">
      <c r="A9" s="5" t="s">
        <v>20</v>
      </c>
      <c r="B9" s="4" t="s">
        <v>21</v>
      </c>
      <c r="G9" s="2" t="s">
        <v>22</v>
      </c>
      <c r="H9" s="2" t="s">
        <v>23</v>
      </c>
    </row>
    <row r="10" spans="1:9" x14ac:dyDescent="0.25">
      <c r="A10" s="5" t="s">
        <v>24</v>
      </c>
      <c r="B10" s="4" t="s">
        <v>25</v>
      </c>
    </row>
    <row r="11" spans="1:9" x14ac:dyDescent="0.25">
      <c r="A11" s="5" t="s">
        <v>26</v>
      </c>
      <c r="B11" s="4" t="s">
        <v>27</v>
      </c>
    </row>
    <row r="12" spans="1:9" ht="13" x14ac:dyDescent="0.3">
      <c r="A12" s="5" t="s">
        <v>28</v>
      </c>
      <c r="B12" s="4" t="s">
        <v>29</v>
      </c>
      <c r="G12" s="3" t="s">
        <v>30</v>
      </c>
    </row>
    <row r="13" spans="1:9" x14ac:dyDescent="0.25">
      <c r="A13" s="5" t="s">
        <v>31</v>
      </c>
      <c r="B13" s="4" t="s">
        <v>32</v>
      </c>
    </row>
    <row r="14" spans="1:9" x14ac:dyDescent="0.25">
      <c r="A14" s="5" t="s">
        <v>33</v>
      </c>
      <c r="B14" s="4" t="s">
        <v>34</v>
      </c>
      <c r="I14" s="2" t="s">
        <v>2</v>
      </c>
    </row>
    <row r="15" spans="1:9" x14ac:dyDescent="0.25">
      <c r="A15" s="6" t="s">
        <v>35</v>
      </c>
      <c r="B15" s="7" t="s">
        <v>36</v>
      </c>
      <c r="G15" s="2" t="s">
        <v>37</v>
      </c>
      <c r="H15" s="2" t="s">
        <v>38</v>
      </c>
      <c r="I15" s="2" t="s">
        <v>39</v>
      </c>
    </row>
    <row r="16" spans="1:9" x14ac:dyDescent="0.25">
      <c r="A16" s="6" t="s">
        <v>40</v>
      </c>
      <c r="B16" s="7" t="s">
        <v>41</v>
      </c>
      <c r="H16" s="2" t="s">
        <v>42</v>
      </c>
      <c r="I16" s="2" t="s">
        <v>43</v>
      </c>
    </row>
    <row r="17" spans="1:9" x14ac:dyDescent="0.25">
      <c r="A17" s="6" t="s">
        <v>44</v>
      </c>
      <c r="B17" s="7" t="s">
        <v>45</v>
      </c>
      <c r="H17" s="2" t="s">
        <v>46</v>
      </c>
      <c r="I17" s="2" t="s">
        <v>47</v>
      </c>
    </row>
    <row r="18" spans="1:9" x14ac:dyDescent="0.25">
      <c r="A18" s="6" t="s">
        <v>48</v>
      </c>
      <c r="B18" s="7" t="s">
        <v>49</v>
      </c>
      <c r="H18" s="2" t="s">
        <v>50</v>
      </c>
      <c r="I18" s="2" t="s">
        <v>51</v>
      </c>
    </row>
    <row r="19" spans="1:9" x14ac:dyDescent="0.25">
      <c r="A19" s="6" t="s">
        <v>52</v>
      </c>
      <c r="B19" s="7" t="s">
        <v>53</v>
      </c>
    </row>
    <row r="20" spans="1:9" x14ac:dyDescent="0.25">
      <c r="A20" s="8" t="s">
        <v>54</v>
      </c>
      <c r="B20" s="7" t="s">
        <v>55</v>
      </c>
      <c r="C20" s="2" t="s">
        <v>56</v>
      </c>
    </row>
    <row r="21" spans="1:9" x14ac:dyDescent="0.25">
      <c r="A21" s="8" t="s">
        <v>57</v>
      </c>
      <c r="B21" s="7" t="s">
        <v>58</v>
      </c>
      <c r="C21" s="2" t="s">
        <v>56</v>
      </c>
    </row>
    <row r="22" spans="1:9" x14ac:dyDescent="0.25">
      <c r="A22" s="6" t="s">
        <v>59</v>
      </c>
      <c r="B22" s="7" t="s">
        <v>60</v>
      </c>
      <c r="C22" s="2" t="s">
        <v>61</v>
      </c>
    </row>
    <row r="23" spans="1:9" x14ac:dyDescent="0.25">
      <c r="A23" s="6" t="s">
        <v>62</v>
      </c>
      <c r="B23" s="7" t="s">
        <v>63</v>
      </c>
      <c r="C23" s="2" t="s">
        <v>64</v>
      </c>
    </row>
    <row r="24" spans="1:9" x14ac:dyDescent="0.25">
      <c r="A24" s="6" t="s">
        <v>65</v>
      </c>
      <c r="B24" s="7" t="s">
        <v>66</v>
      </c>
      <c r="C24" s="2" t="s">
        <v>67</v>
      </c>
    </row>
    <row r="25" spans="1:9" x14ac:dyDescent="0.25">
      <c r="A25" s="6" t="s">
        <v>68</v>
      </c>
      <c r="B25" s="7" t="s">
        <v>69</v>
      </c>
      <c r="C25" s="2" t="s">
        <v>64</v>
      </c>
    </row>
    <row r="26" spans="1:9" x14ac:dyDescent="0.25">
      <c r="A26" s="6" t="s">
        <v>70</v>
      </c>
      <c r="B26" s="7" t="s">
        <v>71</v>
      </c>
      <c r="C26" s="2" t="s">
        <v>67</v>
      </c>
    </row>
    <row r="27" spans="1:9" x14ac:dyDescent="0.25">
      <c r="A27" s="8" t="s">
        <v>72</v>
      </c>
      <c r="B27" s="7" t="s">
        <v>73</v>
      </c>
      <c r="C27" s="2" t="s">
        <v>74</v>
      </c>
    </row>
    <row r="28" spans="1:9" x14ac:dyDescent="0.25">
      <c r="A28" s="8" t="s">
        <v>75</v>
      </c>
      <c r="B28" s="7" t="s">
        <v>76</v>
      </c>
    </row>
    <row r="29" spans="1:9" x14ac:dyDescent="0.25">
      <c r="A29" s="6" t="s">
        <v>77</v>
      </c>
      <c r="B29" s="7" t="s">
        <v>78</v>
      </c>
      <c r="C29" s="2" t="s">
        <v>64</v>
      </c>
    </row>
    <row r="30" spans="1:9" x14ac:dyDescent="0.25">
      <c r="A30" s="6" t="s">
        <v>79</v>
      </c>
      <c r="B30" s="7" t="s">
        <v>80</v>
      </c>
    </row>
    <row r="31" spans="1:9" x14ac:dyDescent="0.25">
      <c r="A31" s="6" t="s">
        <v>81</v>
      </c>
      <c r="B31" s="7" t="s">
        <v>82</v>
      </c>
      <c r="C31" s="2" t="s">
        <v>67</v>
      </c>
    </row>
    <row r="32" spans="1:9" x14ac:dyDescent="0.25">
      <c r="A32" s="6" t="s">
        <v>83</v>
      </c>
      <c r="B32" s="7" t="s">
        <v>84</v>
      </c>
    </row>
    <row r="33" spans="1:3" x14ac:dyDescent="0.25">
      <c r="A33" s="6" t="s">
        <v>85</v>
      </c>
      <c r="B33" s="7" t="s">
        <v>86</v>
      </c>
    </row>
    <row r="34" spans="1:3" x14ac:dyDescent="0.25">
      <c r="A34" s="6" t="s">
        <v>87</v>
      </c>
      <c r="B34" s="7" t="s">
        <v>88</v>
      </c>
    </row>
    <row r="35" spans="1:3" x14ac:dyDescent="0.25">
      <c r="A35" s="6" t="s">
        <v>89</v>
      </c>
      <c r="B35" s="7" t="s">
        <v>90</v>
      </c>
      <c r="C35" s="2" t="s">
        <v>91</v>
      </c>
    </row>
    <row r="36" spans="1:3" x14ac:dyDescent="0.25">
      <c r="A36" s="6" t="s">
        <v>92</v>
      </c>
      <c r="B36" s="7" t="s">
        <v>93</v>
      </c>
      <c r="C36" s="2" t="s">
        <v>64</v>
      </c>
    </row>
    <row r="37" spans="1:3" x14ac:dyDescent="0.25">
      <c r="A37" s="6" t="s">
        <v>94</v>
      </c>
      <c r="B37" s="7" t="s">
        <v>95</v>
      </c>
      <c r="C37" s="2" t="s">
        <v>67</v>
      </c>
    </row>
    <row r="38" spans="1:3" x14ac:dyDescent="0.25">
      <c r="A38" s="6" t="s">
        <v>96</v>
      </c>
      <c r="B38" s="7" t="s">
        <v>97</v>
      </c>
    </row>
    <row r="39" spans="1:3" x14ac:dyDescent="0.25">
      <c r="A39" s="6" t="s">
        <v>98</v>
      </c>
      <c r="B39" s="7" t="s">
        <v>99</v>
      </c>
    </row>
    <row r="40" spans="1:3" x14ac:dyDescent="0.25">
      <c r="A40" s="6" t="s">
        <v>100</v>
      </c>
      <c r="B40" s="7" t="s">
        <v>101</v>
      </c>
      <c r="C40" s="2" t="s">
        <v>91</v>
      </c>
    </row>
    <row r="41" spans="1:3" x14ac:dyDescent="0.25">
      <c r="A41" s="6" t="s">
        <v>102</v>
      </c>
      <c r="B41" s="7" t="s">
        <v>103</v>
      </c>
      <c r="C41" s="2" t="s">
        <v>64</v>
      </c>
    </row>
    <row r="42" spans="1:3" x14ac:dyDescent="0.25">
      <c r="A42" s="6" t="s">
        <v>104</v>
      </c>
      <c r="B42" s="7" t="s">
        <v>105</v>
      </c>
      <c r="C42" s="2" t="s">
        <v>67</v>
      </c>
    </row>
    <row r="43" spans="1:3" x14ac:dyDescent="0.25">
      <c r="A43" s="6" t="s">
        <v>106</v>
      </c>
      <c r="B43" s="7" t="s">
        <v>107</v>
      </c>
    </row>
    <row r="44" spans="1:3" x14ac:dyDescent="0.25">
      <c r="A44" s="6" t="s">
        <v>108</v>
      </c>
      <c r="B44" s="7" t="s">
        <v>109</v>
      </c>
    </row>
    <row r="45" spans="1:3" x14ac:dyDescent="0.25">
      <c r="A45" s="6" t="s">
        <v>110</v>
      </c>
      <c r="B45" s="7" t="s">
        <v>111</v>
      </c>
      <c r="C45" s="2" t="s">
        <v>91</v>
      </c>
    </row>
    <row r="46" spans="1:3" x14ac:dyDescent="0.25">
      <c r="A46" s="6" t="s">
        <v>112</v>
      </c>
      <c r="B46" s="7" t="s">
        <v>113</v>
      </c>
      <c r="C46" s="2" t="s">
        <v>64</v>
      </c>
    </row>
    <row r="47" spans="1:3" x14ac:dyDescent="0.25">
      <c r="A47" s="6" t="s">
        <v>114</v>
      </c>
      <c r="B47" s="7" t="s">
        <v>115</v>
      </c>
      <c r="C47" s="2" t="s">
        <v>67</v>
      </c>
    </row>
    <row r="48" spans="1:3" x14ac:dyDescent="0.25">
      <c r="A48" s="6" t="s">
        <v>116</v>
      </c>
      <c r="B48" s="7" t="s">
        <v>117</v>
      </c>
    </row>
    <row r="49" spans="1:3" x14ac:dyDescent="0.25">
      <c r="A49" s="6" t="s">
        <v>118</v>
      </c>
      <c r="B49" s="7" t="s">
        <v>119</v>
      </c>
    </row>
    <row r="50" spans="1:3" x14ac:dyDescent="0.25">
      <c r="A50" s="6" t="s">
        <v>120</v>
      </c>
      <c r="B50" s="7" t="s">
        <v>121</v>
      </c>
      <c r="C50" s="2" t="s">
        <v>91</v>
      </c>
    </row>
    <row r="51" spans="1:3" x14ac:dyDescent="0.25">
      <c r="A51" s="5" t="s">
        <v>122</v>
      </c>
      <c r="B51" s="2" t="s">
        <v>123</v>
      </c>
      <c r="C51" s="2" t="s">
        <v>64</v>
      </c>
    </row>
    <row r="52" spans="1:3" x14ac:dyDescent="0.25">
      <c r="A52" s="5" t="s">
        <v>124</v>
      </c>
      <c r="B52" s="2" t="s">
        <v>125</v>
      </c>
      <c r="C52" s="2" t="s">
        <v>67</v>
      </c>
    </row>
    <row r="53" spans="1:3" x14ac:dyDescent="0.25">
      <c r="A53" s="5" t="s">
        <v>126</v>
      </c>
      <c r="B53" s="2" t="s">
        <v>127</v>
      </c>
    </row>
    <row r="54" spans="1:3" x14ac:dyDescent="0.25">
      <c r="A54" s="5" t="s">
        <v>128</v>
      </c>
      <c r="B54" s="2" t="s">
        <v>129</v>
      </c>
    </row>
    <row r="55" spans="1:3" x14ac:dyDescent="0.25">
      <c r="A55" s="5" t="s">
        <v>130</v>
      </c>
      <c r="B55" s="2" t="s">
        <v>131</v>
      </c>
      <c r="C55" s="2" t="s">
        <v>91</v>
      </c>
    </row>
    <row r="56" spans="1:3" x14ac:dyDescent="0.25">
      <c r="A56" s="5" t="s">
        <v>132</v>
      </c>
      <c r="B56" s="2" t="s">
        <v>133</v>
      </c>
      <c r="C56" s="2" t="s">
        <v>64</v>
      </c>
    </row>
    <row r="57" spans="1:3" x14ac:dyDescent="0.25">
      <c r="A57" s="5" t="s">
        <v>134</v>
      </c>
      <c r="B57" s="2" t="s">
        <v>135</v>
      </c>
      <c r="C57" s="2" t="s">
        <v>67</v>
      </c>
    </row>
    <row r="58" spans="1:3" x14ac:dyDescent="0.25">
      <c r="A58" s="5" t="s">
        <v>136</v>
      </c>
      <c r="B58" s="2" t="s">
        <v>137</v>
      </c>
    </row>
    <row r="59" spans="1:3" x14ac:dyDescent="0.25">
      <c r="A59" s="5" t="s">
        <v>138</v>
      </c>
      <c r="B59" s="2" t="s">
        <v>139</v>
      </c>
    </row>
    <row r="60" spans="1:3" x14ac:dyDescent="0.25">
      <c r="A60" s="5" t="s">
        <v>140</v>
      </c>
      <c r="B60" s="2" t="s">
        <v>141</v>
      </c>
      <c r="C60" s="2" t="s">
        <v>91</v>
      </c>
    </row>
    <row r="61" spans="1:3" x14ac:dyDescent="0.25">
      <c r="A61" s="5" t="s">
        <v>142</v>
      </c>
      <c r="B61" s="2" t="s">
        <v>143</v>
      </c>
      <c r="C61" s="2" t="s">
        <v>64</v>
      </c>
    </row>
    <row r="62" spans="1:3" x14ac:dyDescent="0.25">
      <c r="A62" s="5" t="s">
        <v>144</v>
      </c>
      <c r="B62" s="2" t="s">
        <v>145</v>
      </c>
      <c r="C62" s="2" t="s">
        <v>67</v>
      </c>
    </row>
    <row r="63" spans="1:3" x14ac:dyDescent="0.25">
      <c r="A63" s="5" t="s">
        <v>146</v>
      </c>
      <c r="B63" s="2" t="s">
        <v>147</v>
      </c>
    </row>
    <row r="64" spans="1:3" x14ac:dyDescent="0.25">
      <c r="A64" s="5" t="s">
        <v>148</v>
      </c>
      <c r="B64" s="2" t="s">
        <v>149</v>
      </c>
    </row>
    <row r="65" spans="1:3" x14ac:dyDescent="0.25">
      <c r="A65" s="5" t="s">
        <v>150</v>
      </c>
      <c r="B65" s="2" t="s">
        <v>151</v>
      </c>
      <c r="C65" s="2" t="s">
        <v>152</v>
      </c>
    </row>
    <row r="66" spans="1:3" x14ac:dyDescent="0.25">
      <c r="A66" s="5" t="s">
        <v>153</v>
      </c>
      <c r="B66" s="2" t="s">
        <v>154</v>
      </c>
      <c r="C66" s="2" t="s">
        <v>155</v>
      </c>
    </row>
    <row r="67" spans="1:3" x14ac:dyDescent="0.25">
      <c r="A67" s="5" t="s">
        <v>156</v>
      </c>
      <c r="B67" s="2" t="s">
        <v>157</v>
      </c>
      <c r="C67" s="2" t="s">
        <v>158</v>
      </c>
    </row>
    <row r="68" spans="1:3" x14ac:dyDescent="0.25">
      <c r="A68" s="6" t="s">
        <v>159</v>
      </c>
      <c r="B68" s="2" t="s">
        <v>160</v>
      </c>
    </row>
    <row r="69" spans="1:3" x14ac:dyDescent="0.25">
      <c r="A69" s="6" t="s">
        <v>161</v>
      </c>
      <c r="B69" s="2" t="s">
        <v>162</v>
      </c>
    </row>
    <row r="70" spans="1:3" x14ac:dyDescent="0.25">
      <c r="A70" s="6" t="s">
        <v>163</v>
      </c>
      <c r="B70" s="2" t="s">
        <v>164</v>
      </c>
    </row>
    <row r="71" spans="1:3" x14ac:dyDescent="0.25">
      <c r="A71" s="6" t="s">
        <v>165</v>
      </c>
      <c r="B71" s="2" t="s">
        <v>166</v>
      </c>
    </row>
    <row r="72" spans="1:3" x14ac:dyDescent="0.25">
      <c r="A72" s="6" t="s">
        <v>167</v>
      </c>
      <c r="B72" s="2" t="s">
        <v>168</v>
      </c>
      <c r="C72" s="2" t="s">
        <v>152</v>
      </c>
    </row>
    <row r="73" spans="1:3" x14ac:dyDescent="0.25">
      <c r="A73" s="6" t="s">
        <v>169</v>
      </c>
      <c r="B73" s="2" t="s">
        <v>170</v>
      </c>
    </row>
    <row r="74" spans="1:3" x14ac:dyDescent="0.25">
      <c r="A74" s="6" t="s">
        <v>171</v>
      </c>
      <c r="B74" s="2" t="s">
        <v>172</v>
      </c>
      <c r="C74" s="2" t="s">
        <v>155</v>
      </c>
    </row>
    <row r="75" spans="1:3" x14ac:dyDescent="0.25">
      <c r="A75" s="6" t="s">
        <v>173</v>
      </c>
      <c r="B75" s="2" t="s">
        <v>174</v>
      </c>
    </row>
    <row r="76" spans="1:3" x14ac:dyDescent="0.25">
      <c r="A76" s="6" t="s">
        <v>175</v>
      </c>
      <c r="B76" s="2" t="s">
        <v>176</v>
      </c>
      <c r="C76" s="2" t="s">
        <v>158</v>
      </c>
    </row>
    <row r="77" spans="1:3" x14ac:dyDescent="0.25">
      <c r="A77" s="5" t="s">
        <v>177</v>
      </c>
      <c r="B77" s="2" t="s">
        <v>178</v>
      </c>
    </row>
    <row r="78" spans="1:3" x14ac:dyDescent="0.25">
      <c r="A78" s="5" t="s">
        <v>179</v>
      </c>
      <c r="B78" s="2" t="s">
        <v>180</v>
      </c>
    </row>
    <row r="79" spans="1:3" x14ac:dyDescent="0.25">
      <c r="A79" s="5" t="s">
        <v>181</v>
      </c>
      <c r="B79" s="2" t="s">
        <v>182</v>
      </c>
    </row>
    <row r="80" spans="1:3" x14ac:dyDescent="0.25">
      <c r="A80" s="5" t="s">
        <v>183</v>
      </c>
      <c r="B80" s="2" t="s">
        <v>184</v>
      </c>
      <c r="C80" s="2" t="s">
        <v>91</v>
      </c>
    </row>
    <row r="81" spans="1:6" x14ac:dyDescent="0.25">
      <c r="A81" s="5" t="s">
        <v>185</v>
      </c>
      <c r="B81" s="2" t="s">
        <v>186</v>
      </c>
      <c r="C81" s="2" t="s">
        <v>64</v>
      </c>
    </row>
    <row r="82" spans="1:6" x14ac:dyDescent="0.25">
      <c r="A82" s="5" t="s">
        <v>187</v>
      </c>
      <c r="B82" s="2" t="s">
        <v>188</v>
      </c>
      <c r="C82" s="2" t="s">
        <v>67</v>
      </c>
    </row>
    <row r="83" spans="1:6" x14ac:dyDescent="0.25">
      <c r="A83" s="5" t="s">
        <v>189</v>
      </c>
      <c r="B83" s="2" t="s">
        <v>190</v>
      </c>
    </row>
    <row r="84" spans="1:6" x14ac:dyDescent="0.25">
      <c r="A84" s="5" t="s">
        <v>191</v>
      </c>
      <c r="B84" s="2" t="s">
        <v>190</v>
      </c>
    </row>
    <row r="85" spans="1:6" x14ac:dyDescent="0.25">
      <c r="A85" s="5" t="s">
        <v>192</v>
      </c>
      <c r="B85" s="2" t="s">
        <v>190</v>
      </c>
    </row>
    <row r="86" spans="1:6" x14ac:dyDescent="0.25">
      <c r="A86" s="5" t="s">
        <v>193</v>
      </c>
      <c r="B86" s="2" t="s">
        <v>194</v>
      </c>
    </row>
    <row r="87" spans="1:6" x14ac:dyDescent="0.25">
      <c r="A87" s="5" t="s">
        <v>195</v>
      </c>
      <c r="B87" s="2" t="s">
        <v>196</v>
      </c>
    </row>
    <row r="88" spans="1:6" x14ac:dyDescent="0.25">
      <c r="A88" s="5" t="s">
        <v>197</v>
      </c>
      <c r="B88" s="2" t="s">
        <v>198</v>
      </c>
    </row>
    <row r="89" spans="1:6" x14ac:dyDescent="0.25">
      <c r="A89" s="5" t="s">
        <v>199</v>
      </c>
      <c r="B89" s="2" t="s">
        <v>200</v>
      </c>
    </row>
    <row r="90" spans="1:6" x14ac:dyDescent="0.25">
      <c r="A90" s="5" t="s">
        <v>201</v>
      </c>
      <c r="B90" s="2" t="s">
        <v>202</v>
      </c>
    </row>
    <row r="91" spans="1:6" x14ac:dyDescent="0.25">
      <c r="A91" s="5" t="s">
        <v>203</v>
      </c>
      <c r="B91" s="2" t="s">
        <v>204</v>
      </c>
      <c r="C91" s="2" t="s">
        <v>205</v>
      </c>
    </row>
    <row r="92" spans="1:6" x14ac:dyDescent="0.25">
      <c r="A92" s="6" t="s">
        <v>206</v>
      </c>
      <c r="B92" s="7" t="s">
        <v>207</v>
      </c>
      <c r="C92" s="2" t="s">
        <v>205</v>
      </c>
    </row>
    <row r="93" spans="1:6" x14ac:dyDescent="0.25">
      <c r="A93" s="6" t="s">
        <v>208</v>
      </c>
      <c r="B93" s="7" t="s">
        <v>209</v>
      </c>
      <c r="C93" s="2" t="s">
        <v>205</v>
      </c>
    </row>
    <row r="94" spans="1:6" x14ac:dyDescent="0.25">
      <c r="A94" s="6" t="s">
        <v>210</v>
      </c>
      <c r="B94" s="7" t="s">
        <v>211</v>
      </c>
      <c r="C94" s="2" t="s">
        <v>212</v>
      </c>
    </row>
    <row r="95" spans="1:6" x14ac:dyDescent="0.25">
      <c r="A95" s="6" t="s">
        <v>213</v>
      </c>
      <c r="B95" s="7" t="s">
        <v>214</v>
      </c>
      <c r="C95" s="2" t="s">
        <v>212</v>
      </c>
    </row>
    <row r="96" spans="1:6" x14ac:dyDescent="0.25">
      <c r="A96" s="6" t="s">
        <v>215</v>
      </c>
      <c r="B96" s="7" t="s">
        <v>216</v>
      </c>
      <c r="C96" s="2" t="s">
        <v>212</v>
      </c>
      <c r="F96" s="4"/>
    </row>
    <row r="97" spans="1:8" x14ac:dyDescent="0.25">
      <c r="A97" s="5" t="s">
        <v>217</v>
      </c>
      <c r="B97" s="2" t="s">
        <v>218</v>
      </c>
    </row>
    <row r="98" spans="1:8" x14ac:dyDescent="0.25">
      <c r="A98" s="5" t="s">
        <v>219</v>
      </c>
      <c r="B98" s="2" t="s">
        <v>220</v>
      </c>
      <c r="G98" s="4"/>
      <c r="H98" s="4"/>
    </row>
    <row r="99" spans="1:8" x14ac:dyDescent="0.25">
      <c r="A99" s="2"/>
    </row>
    <row r="100" spans="1:8" x14ac:dyDescent="0.25">
      <c r="A100" s="2"/>
    </row>
    <row r="101" spans="1:8" x14ac:dyDescent="0.25">
      <c r="A101" s="2"/>
    </row>
    <row r="102" spans="1:8" x14ac:dyDescent="0.25">
      <c r="A102" s="2"/>
    </row>
    <row r="103" spans="1:8" x14ac:dyDescent="0.25">
      <c r="A103" s="2"/>
    </row>
    <row r="104" spans="1:8" x14ac:dyDescent="0.25">
      <c r="A104" s="2"/>
    </row>
    <row r="105" spans="1:8" x14ac:dyDescent="0.25">
      <c r="A105" s="2"/>
    </row>
    <row r="106" spans="1:8" x14ac:dyDescent="0.25">
      <c r="A106" s="2"/>
    </row>
    <row r="107" spans="1:8" x14ac:dyDescent="0.25">
      <c r="A107" s="2"/>
    </row>
    <row r="108" spans="1:8" x14ac:dyDescent="0.25">
      <c r="A108" s="2"/>
    </row>
    <row r="109" spans="1:8" x14ac:dyDescent="0.25">
      <c r="A109" s="2"/>
    </row>
    <row r="110" spans="1:8" x14ac:dyDescent="0.25">
      <c r="A110" s="2"/>
    </row>
    <row r="111" spans="1:8" x14ac:dyDescent="0.25">
      <c r="A111" s="2"/>
    </row>
    <row r="112" spans="1:8" x14ac:dyDescent="0.25">
      <c r="A112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146"/>
  <sheetViews>
    <sheetView tabSelected="1" workbookViewId="0">
      <pane xSplit="1" ySplit="1" topLeftCell="B25" activePane="bottomRight" state="frozen"/>
      <selection pane="topRight" activeCell="B1" sqref="B1"/>
      <selection pane="bottomLeft" activeCell="A2" sqref="A2"/>
      <selection pane="bottomRight" activeCell="A34" sqref="A34"/>
    </sheetView>
  </sheetViews>
  <sheetFormatPr defaultRowHeight="14.5" x14ac:dyDescent="0.35"/>
  <cols>
    <col min="1" max="1" width="11.81640625" bestFit="1" customWidth="1"/>
    <col min="2" max="2" width="12" bestFit="1" customWidth="1"/>
    <col min="3" max="5" width="12" style="10" customWidth="1"/>
    <col min="6" max="6" width="14" style="10" bestFit="1" customWidth="1"/>
    <col min="7" max="10" width="12" style="10" customWidth="1"/>
    <col min="11" max="11" width="11.26953125" style="10" bestFit="1" customWidth="1"/>
    <col min="12" max="14" width="11.26953125" style="10" customWidth="1"/>
    <col min="15" max="15" width="12" style="10" customWidth="1"/>
    <col min="16" max="18" width="11.81640625" style="10" bestFit="1" customWidth="1"/>
    <col min="19" max="20" width="11.81640625" style="10" customWidth="1"/>
    <col min="21" max="21" width="14.7265625" style="10" bestFit="1" customWidth="1"/>
    <col min="22" max="22" width="14" style="10" customWidth="1"/>
    <col min="23" max="23" width="11.81640625" style="10" bestFit="1" customWidth="1"/>
    <col min="24" max="24" width="14.26953125" style="10" bestFit="1" customWidth="1"/>
    <col min="25" max="25" width="10.81640625" style="10" bestFit="1" customWidth="1"/>
    <col min="26" max="26" width="14.26953125" style="10" bestFit="1" customWidth="1"/>
    <col min="27" max="27" width="11.81640625" style="10" customWidth="1"/>
    <col min="28" max="28" width="14.26953125" style="10" customWidth="1"/>
    <col min="29" max="29" width="16.453125" style="10" bestFit="1" customWidth="1"/>
    <col min="30" max="30" width="16.453125" style="10" customWidth="1"/>
    <col min="31" max="32" width="11.81640625" style="10" bestFit="1" customWidth="1"/>
    <col min="33" max="33" width="11.81640625" style="10" customWidth="1"/>
    <col min="34" max="34" width="14.81640625" style="10" bestFit="1" customWidth="1"/>
    <col min="35" max="35" width="14.81640625" style="10" customWidth="1"/>
    <col min="36" max="37" width="11.81640625" style="10" bestFit="1" customWidth="1"/>
    <col min="38" max="38" width="11.81640625" style="10" customWidth="1"/>
    <col min="39" max="39" width="14.453125" style="10" bestFit="1" customWidth="1"/>
    <col min="40" max="40" width="14.453125" style="10" customWidth="1"/>
    <col min="41" max="42" width="12.1796875" style="10" bestFit="1" customWidth="1"/>
    <col min="43" max="43" width="12.1796875" style="10" customWidth="1"/>
    <col min="44" max="44" width="13.453125" style="10" bestFit="1" customWidth="1"/>
    <col min="45" max="45" width="13.453125" style="10" customWidth="1"/>
    <col min="46" max="47" width="11.81640625" style="10" bestFit="1" customWidth="1"/>
    <col min="48" max="48" width="10.81640625" style="10" customWidth="1"/>
    <col min="49" max="49" width="11.81640625" style="10" bestFit="1" customWidth="1"/>
    <col min="50" max="50" width="11.81640625" style="10" customWidth="1"/>
    <col min="51" max="52" width="11.81640625" style="10" bestFit="1" customWidth="1"/>
    <col min="53" max="53" width="11.81640625" style="10" customWidth="1"/>
    <col min="54" max="54" width="13.26953125" style="10" bestFit="1" customWidth="1"/>
    <col min="55" max="55" width="13.26953125" style="10" customWidth="1"/>
    <col min="56" max="56" width="12.453125" style="10" bestFit="1" customWidth="1"/>
    <col min="57" max="57" width="12" style="10" bestFit="1" customWidth="1"/>
    <col min="58" max="59" width="11.81640625" style="10" bestFit="1" customWidth="1"/>
    <col min="60" max="60" width="11.81640625" style="10" customWidth="1"/>
    <col min="61" max="61" width="11.81640625" style="10" bestFit="1" customWidth="1"/>
    <col min="62" max="62" width="11.81640625" style="10" customWidth="1"/>
    <col min="63" max="63" width="11.81640625" style="10" bestFit="1" customWidth="1"/>
    <col min="64" max="64" width="11.453125" style="10" bestFit="1" customWidth="1"/>
    <col min="65" max="65" width="11.81640625" style="10" bestFit="1" customWidth="1"/>
    <col min="66" max="67" width="16.453125" style="10" bestFit="1" customWidth="1"/>
    <col min="68" max="69" width="14.1796875" style="10" bestFit="1" customWidth="1"/>
    <col min="70" max="70" width="10.81640625" style="10" bestFit="1" customWidth="1"/>
    <col min="71" max="71" width="11.81640625" style="10" bestFit="1" customWidth="1"/>
    <col min="72" max="72" width="7.7265625" style="10" bestFit="1" customWidth="1"/>
    <col min="73" max="75" width="11.81640625" style="10" bestFit="1" customWidth="1"/>
    <col min="76" max="77" width="13.54296875" style="10" bestFit="1" customWidth="1"/>
    <col min="78" max="80" width="8.7265625" style="10"/>
    <col min="81" max="81" width="9.81640625" style="10" customWidth="1"/>
    <col min="82" max="86" width="8.7265625" style="10"/>
    <col min="87" max="88" width="11.81640625" style="10" bestFit="1" customWidth="1"/>
    <col min="89" max="96" width="8.7265625" style="10"/>
  </cols>
  <sheetData>
    <row r="1" spans="1:96" x14ac:dyDescent="0.35">
      <c r="A1" t="s">
        <v>221</v>
      </c>
      <c r="B1" t="s">
        <v>222</v>
      </c>
      <c r="C1" s="11" t="s">
        <v>6</v>
      </c>
      <c r="D1" s="11" t="s">
        <v>10</v>
      </c>
      <c r="E1" s="11" t="s">
        <v>14</v>
      </c>
      <c r="F1" s="11" t="s">
        <v>17</v>
      </c>
      <c r="G1" s="11" t="s">
        <v>223</v>
      </c>
      <c r="H1" s="11" t="s">
        <v>224</v>
      </c>
      <c r="I1" s="11" t="s">
        <v>44</v>
      </c>
      <c r="J1" s="11" t="s">
        <v>48</v>
      </c>
      <c r="K1" s="11" t="s">
        <v>52</v>
      </c>
      <c r="L1" s="11" t="s">
        <v>20</v>
      </c>
      <c r="M1" s="11" t="s">
        <v>24</v>
      </c>
      <c r="N1" s="11" t="s">
        <v>26</v>
      </c>
      <c r="O1" s="11" t="s">
        <v>28</v>
      </c>
      <c r="P1" s="10" t="s">
        <v>54</v>
      </c>
      <c r="Q1" s="10" t="s">
        <v>57</v>
      </c>
      <c r="R1" s="11" t="s">
        <v>59</v>
      </c>
      <c r="S1" s="11" t="s">
        <v>62</v>
      </c>
      <c r="T1" s="11" t="s">
        <v>65</v>
      </c>
      <c r="U1" s="11" t="s">
        <v>68</v>
      </c>
      <c r="V1" s="11" t="s">
        <v>70</v>
      </c>
      <c r="W1" s="10" t="s">
        <v>72</v>
      </c>
      <c r="X1" s="10" t="s">
        <v>75</v>
      </c>
      <c r="Y1" s="11" t="s">
        <v>77</v>
      </c>
      <c r="Z1" s="11" t="s">
        <v>79</v>
      </c>
      <c r="AA1" s="11" t="s">
        <v>81</v>
      </c>
      <c r="AB1" s="11" t="s">
        <v>83</v>
      </c>
      <c r="AC1" s="11" t="s">
        <v>85</v>
      </c>
      <c r="AD1" s="11" t="s">
        <v>87</v>
      </c>
      <c r="AE1" s="11" t="s">
        <v>89</v>
      </c>
      <c r="AF1" s="11" t="s">
        <v>92</v>
      </c>
      <c r="AG1" s="11" t="s">
        <v>94</v>
      </c>
      <c r="AH1" s="11" t="s">
        <v>96</v>
      </c>
      <c r="AI1" s="11" t="s">
        <v>98</v>
      </c>
      <c r="AJ1" s="11" t="s">
        <v>100</v>
      </c>
      <c r="AK1" s="11" t="s">
        <v>102</v>
      </c>
      <c r="AL1" s="11" t="s">
        <v>104</v>
      </c>
      <c r="AM1" s="11" t="s">
        <v>106</v>
      </c>
      <c r="AN1" s="11" t="s">
        <v>108</v>
      </c>
      <c r="AO1" s="11" t="s">
        <v>110</v>
      </c>
      <c r="AP1" s="11" t="s">
        <v>112</v>
      </c>
      <c r="AQ1" s="11" t="s">
        <v>114</v>
      </c>
      <c r="AR1" s="11" t="s">
        <v>116</v>
      </c>
      <c r="AS1" s="11" t="s">
        <v>118</v>
      </c>
      <c r="AT1" s="11" t="s">
        <v>120</v>
      </c>
      <c r="AU1" s="11" t="s">
        <v>122</v>
      </c>
      <c r="AV1" s="11" t="s">
        <v>124</v>
      </c>
      <c r="AW1" s="11" t="s">
        <v>126</v>
      </c>
      <c r="AX1" s="11" t="s">
        <v>128</v>
      </c>
      <c r="AY1" s="11" t="s">
        <v>130</v>
      </c>
      <c r="AZ1" s="11" t="s">
        <v>132</v>
      </c>
      <c r="BA1" s="11" t="s">
        <v>134</v>
      </c>
      <c r="BB1" s="11" t="s">
        <v>136</v>
      </c>
      <c r="BC1" s="11" t="s">
        <v>138</v>
      </c>
      <c r="BD1" s="11" t="s">
        <v>31</v>
      </c>
      <c r="BE1" s="11" t="s">
        <v>33</v>
      </c>
      <c r="BF1" s="11" t="s">
        <v>140</v>
      </c>
      <c r="BG1" s="11" t="s">
        <v>142</v>
      </c>
      <c r="BH1" s="11" t="s">
        <v>144</v>
      </c>
      <c r="BI1" s="11" t="s">
        <v>146</v>
      </c>
      <c r="BJ1" s="11" t="s">
        <v>148</v>
      </c>
      <c r="BK1" s="11" t="s">
        <v>150</v>
      </c>
      <c r="BL1" s="11" t="s">
        <v>153</v>
      </c>
      <c r="BM1" s="11" t="s">
        <v>156</v>
      </c>
      <c r="BN1" s="11" t="s">
        <v>159</v>
      </c>
      <c r="BO1" s="11" t="s">
        <v>161</v>
      </c>
      <c r="BP1" s="11" t="s">
        <v>163</v>
      </c>
      <c r="BQ1" s="11" t="s">
        <v>165</v>
      </c>
      <c r="BR1" s="11" t="s">
        <v>167</v>
      </c>
      <c r="BS1" s="11" t="s">
        <v>169</v>
      </c>
      <c r="BT1" s="11" t="s">
        <v>171</v>
      </c>
      <c r="BU1" s="11" t="s">
        <v>173</v>
      </c>
      <c r="BV1" s="11" t="s">
        <v>175</v>
      </c>
      <c r="BW1" s="11" t="s">
        <v>177</v>
      </c>
      <c r="BX1" s="11" t="s">
        <v>179</v>
      </c>
      <c r="BY1" s="11" t="s">
        <v>181</v>
      </c>
      <c r="BZ1" s="11" t="s">
        <v>183</v>
      </c>
      <c r="CA1" s="11" t="s">
        <v>185</v>
      </c>
      <c r="CB1" s="11" t="s">
        <v>187</v>
      </c>
      <c r="CC1" s="11" t="s">
        <v>193</v>
      </c>
      <c r="CD1" s="11" t="s">
        <v>195</v>
      </c>
      <c r="CE1" s="11" t="s">
        <v>197</v>
      </c>
      <c r="CF1" s="11" t="s">
        <v>199</v>
      </c>
      <c r="CG1" s="11" t="s">
        <v>201</v>
      </c>
      <c r="CH1" s="11" t="s">
        <v>189</v>
      </c>
      <c r="CI1" s="11" t="s">
        <v>191</v>
      </c>
      <c r="CJ1" s="11" t="s">
        <v>192</v>
      </c>
      <c r="CK1" s="11" t="s">
        <v>203</v>
      </c>
      <c r="CL1" s="11" t="s">
        <v>206</v>
      </c>
      <c r="CM1" s="11" t="s">
        <v>208</v>
      </c>
      <c r="CN1" s="11" t="s">
        <v>210</v>
      </c>
      <c r="CO1" s="11" t="s">
        <v>213</v>
      </c>
      <c r="CP1" s="11" t="s">
        <v>215</v>
      </c>
      <c r="CQ1" s="11" t="s">
        <v>217</v>
      </c>
      <c r="CR1" s="11" t="s">
        <v>219</v>
      </c>
    </row>
    <row r="2" spans="1:96" x14ac:dyDescent="0.35">
      <c r="A2">
        <v>41051000100</v>
      </c>
      <c r="B2" t="s">
        <v>225</v>
      </c>
      <c r="C2" s="10" t="s">
        <v>451</v>
      </c>
      <c r="D2" s="10" t="s">
        <v>451</v>
      </c>
      <c r="E2" s="10" t="s">
        <v>454</v>
      </c>
      <c r="F2" s="10" t="s">
        <v>457</v>
      </c>
      <c r="G2" s="10" t="s">
        <v>226</v>
      </c>
      <c r="H2" s="10" t="s">
        <v>226</v>
      </c>
      <c r="I2" s="10" t="s">
        <v>227</v>
      </c>
      <c r="J2" s="10" t="s">
        <v>227</v>
      </c>
      <c r="K2" s="10" t="s">
        <v>227</v>
      </c>
      <c r="L2" s="10">
        <v>0</v>
      </c>
      <c r="M2" s="10">
        <v>1</v>
      </c>
      <c r="N2" s="10">
        <v>0</v>
      </c>
      <c r="O2" s="10">
        <v>0</v>
      </c>
      <c r="P2" s="10">
        <v>0</v>
      </c>
      <c r="Q2" s="10">
        <v>0</v>
      </c>
      <c r="R2" s="10">
        <v>79610.460000000006</v>
      </c>
      <c r="S2" s="9">
        <v>0.70047489823609221</v>
      </c>
      <c r="T2" s="9">
        <v>0.71297242083758938</v>
      </c>
      <c r="U2" s="9">
        <v>0.56580732700135683</v>
      </c>
      <c r="V2" s="9">
        <v>0.50119169220292814</v>
      </c>
      <c r="W2" s="10">
        <v>763</v>
      </c>
      <c r="X2" s="10">
        <v>0.68899999999999995</v>
      </c>
      <c r="Y2" s="10">
        <v>646</v>
      </c>
      <c r="Z2" s="10">
        <v>0.65900000000000003</v>
      </c>
      <c r="AA2" s="10">
        <v>389</v>
      </c>
      <c r="AB2" s="9">
        <v>0.56622998544395919</v>
      </c>
      <c r="AC2" s="10">
        <v>-0.03</v>
      </c>
      <c r="AD2" s="9">
        <v>-9.2953688025428582E-2</v>
      </c>
      <c r="AE2" s="10">
        <v>681</v>
      </c>
      <c r="AF2" s="10">
        <v>920</v>
      </c>
      <c r="AG2" s="10">
        <v>1069</v>
      </c>
      <c r="AH2" s="9">
        <v>0.35095447870778274</v>
      </c>
      <c r="AI2" s="9">
        <v>0.16195652173913033</v>
      </c>
      <c r="AJ2" s="10">
        <v>5211</v>
      </c>
      <c r="AK2" s="10">
        <v>6043</v>
      </c>
      <c r="AL2" s="10">
        <v>6037</v>
      </c>
      <c r="AM2" s="10">
        <v>0.16</v>
      </c>
      <c r="AN2" s="9">
        <v>-9.9288432897570722E-4</v>
      </c>
      <c r="AO2" s="10">
        <v>43785</v>
      </c>
      <c r="AP2" s="10">
        <v>51981</v>
      </c>
      <c r="AQ2" s="10">
        <v>61046</v>
      </c>
      <c r="AR2" s="10">
        <v>0.187</v>
      </c>
      <c r="AS2" s="9">
        <v>0.17439064273484539</v>
      </c>
      <c r="AT2" s="10">
        <v>0.46800000000000003</v>
      </c>
      <c r="AU2" s="10">
        <v>0.53900000000000003</v>
      </c>
      <c r="AV2" s="9">
        <v>0.58035147152233746</v>
      </c>
      <c r="AW2" s="10">
        <v>7.0999999999999994E-2</v>
      </c>
      <c r="AX2" s="9">
        <v>4.1351471522337424E-2</v>
      </c>
      <c r="AY2" s="10">
        <v>0.43</v>
      </c>
      <c r="AZ2" s="10">
        <v>0.501</v>
      </c>
      <c r="BA2" s="9">
        <v>0.42784992784992787</v>
      </c>
      <c r="BB2" s="10">
        <v>7.0999999999999994E-2</v>
      </c>
      <c r="BC2" s="9">
        <v>-7.3199023199023217E-2</v>
      </c>
      <c r="BD2" s="10">
        <v>-7.13</v>
      </c>
      <c r="BE2" s="9">
        <f t="shared" ref="BE2:BE33" si="0">(1-BA2)-(1-AZ2)</f>
        <v>7.3150072150072076E-2</v>
      </c>
      <c r="BF2" s="10">
        <v>9.7000000000000003E-2</v>
      </c>
      <c r="BG2" s="10">
        <v>9.9000000000000005E-2</v>
      </c>
      <c r="BH2" s="9">
        <v>0.124068245817459</v>
      </c>
      <c r="BI2" s="10">
        <v>2E-3</v>
      </c>
      <c r="BJ2" s="9">
        <v>2.5441735805875346E-2</v>
      </c>
      <c r="BK2" s="10">
        <v>0.38700000000000001</v>
      </c>
      <c r="BL2" s="10">
        <v>0.36899999999999999</v>
      </c>
      <c r="BM2" s="10">
        <v>0.26400000000000001</v>
      </c>
      <c r="BN2" s="10">
        <v>-1.7999999999999999E-2</v>
      </c>
      <c r="BO2" s="10">
        <v>-0.105</v>
      </c>
      <c r="BP2" s="10">
        <v>8</v>
      </c>
      <c r="BQ2" s="10">
        <v>11</v>
      </c>
      <c r="BR2" s="10">
        <v>1067</v>
      </c>
      <c r="BS2" s="10">
        <v>0.495</v>
      </c>
      <c r="BT2" s="10">
        <v>1105</v>
      </c>
      <c r="BU2" s="10">
        <v>0.51200000000000001</v>
      </c>
      <c r="BV2" s="10">
        <v>1025</v>
      </c>
      <c r="BW2" s="10">
        <v>0.42499999999999999</v>
      </c>
      <c r="BX2" s="10">
        <v>3.5999999999999997E-2</v>
      </c>
      <c r="BY2" s="10">
        <v>-7.1999999999999995E-2</v>
      </c>
      <c r="BZ2" s="10">
        <v>172300</v>
      </c>
      <c r="CA2" s="10">
        <v>362600</v>
      </c>
      <c r="CB2" s="10">
        <v>367000</v>
      </c>
      <c r="CC2" s="10">
        <v>1.2520154223624256</v>
      </c>
      <c r="CD2" s="10">
        <v>1.2436462216197899</v>
      </c>
      <c r="CE2" s="10">
        <v>1.2134583563154992E-2</v>
      </c>
      <c r="CF2" s="10">
        <v>1.1044689495066744</v>
      </c>
      <c r="CG2" s="10">
        <v>1.1300058038305281</v>
      </c>
      <c r="CH2" s="10">
        <v>1.112330536</v>
      </c>
      <c r="CI2" s="10">
        <v>1.241780822</v>
      </c>
      <c r="CJ2" s="10">
        <f>VLOOKUP(A2,[1]HousingMarket!$A$2:$R$151,11,FALSE)</f>
        <v>1.2436462216197899</v>
      </c>
      <c r="CK2" s="10" t="s">
        <v>228</v>
      </c>
      <c r="CL2" s="10">
        <v>1420</v>
      </c>
      <c r="CM2" s="10">
        <v>2082</v>
      </c>
      <c r="CN2" s="10">
        <v>206227.981</v>
      </c>
      <c r="CO2" s="10">
        <v>332869.94290000002</v>
      </c>
      <c r="CP2" s="10">
        <v>494209.2193</v>
      </c>
      <c r="CQ2" s="10">
        <v>0.61408719300000003</v>
      </c>
      <c r="CR2" s="10">
        <v>0.48469163399999998</v>
      </c>
    </row>
    <row r="3" spans="1:96" x14ac:dyDescent="0.35">
      <c r="A3">
        <v>41051000200</v>
      </c>
      <c r="B3" t="s">
        <v>229</v>
      </c>
      <c r="C3" s="10" t="s">
        <v>451</v>
      </c>
      <c r="D3" s="10" t="s">
        <v>451</v>
      </c>
      <c r="E3" s="10" t="s">
        <v>454</v>
      </c>
      <c r="F3" s="10" t="s">
        <v>457</v>
      </c>
      <c r="G3" s="10" t="s">
        <v>43</v>
      </c>
      <c r="H3" s="10" t="s">
        <v>226</v>
      </c>
      <c r="I3" s="10" t="s">
        <v>230</v>
      </c>
      <c r="J3" s="10" t="s">
        <v>230</v>
      </c>
      <c r="K3" s="10" t="s">
        <v>227</v>
      </c>
      <c r="L3" s="10">
        <v>1</v>
      </c>
      <c r="M3" s="10">
        <v>2</v>
      </c>
      <c r="N3" s="10">
        <v>0</v>
      </c>
      <c r="O3" s="10">
        <v>1</v>
      </c>
      <c r="P3" s="10">
        <v>1</v>
      </c>
      <c r="Q3" s="10">
        <v>1</v>
      </c>
      <c r="R3" s="10">
        <v>69638.8</v>
      </c>
      <c r="S3" s="9">
        <v>0.72369747899159664</v>
      </c>
      <c r="T3" s="9">
        <v>0.75187235428199284</v>
      </c>
      <c r="U3" s="9">
        <v>0.50857142857142856</v>
      </c>
      <c r="V3" s="9">
        <v>0.51579290133507005</v>
      </c>
      <c r="W3" s="10">
        <v>971</v>
      </c>
      <c r="X3" s="10">
        <v>0.86199999999999999</v>
      </c>
      <c r="Y3" s="10">
        <v>827</v>
      </c>
      <c r="Z3" s="10">
        <v>0.871</v>
      </c>
      <c r="AA3" s="10">
        <v>610</v>
      </c>
      <c r="AB3" s="9">
        <v>0.59980334316617501</v>
      </c>
      <c r="AC3" s="10">
        <v>0.01</v>
      </c>
      <c r="AD3" s="9">
        <v>-0.27164028170210741</v>
      </c>
      <c r="AE3" s="10">
        <v>511</v>
      </c>
      <c r="AF3" s="10">
        <v>644</v>
      </c>
      <c r="AG3" s="10">
        <v>709</v>
      </c>
      <c r="AH3" s="9">
        <v>0.26027397260273966</v>
      </c>
      <c r="AI3" s="9">
        <v>0.10093167701863348</v>
      </c>
      <c r="AJ3" s="10">
        <v>5603</v>
      </c>
      <c r="AK3" s="10">
        <v>6052</v>
      </c>
      <c r="AL3" s="10">
        <v>6418</v>
      </c>
      <c r="AM3" s="10">
        <v>0.08</v>
      </c>
      <c r="AN3" s="9">
        <v>6.0475875743555951E-2</v>
      </c>
      <c r="AO3" s="10">
        <v>34163</v>
      </c>
      <c r="AP3" s="10">
        <v>47966</v>
      </c>
      <c r="AQ3" s="10">
        <v>60857</v>
      </c>
      <c r="AR3" s="10">
        <v>0.40400000000000003</v>
      </c>
      <c r="AS3" s="9">
        <v>0.26875286661385145</v>
      </c>
      <c r="AT3" s="10">
        <v>0.38900000000000001</v>
      </c>
      <c r="AU3" s="10">
        <v>0.48099999999999998</v>
      </c>
      <c r="AV3" s="9">
        <v>0.5403274711946634</v>
      </c>
      <c r="AW3" s="10">
        <v>9.1999999999999998E-2</v>
      </c>
      <c r="AX3" s="9">
        <v>5.9327471194663473E-2</v>
      </c>
      <c r="AY3" s="10">
        <v>0.54900000000000004</v>
      </c>
      <c r="AZ3" s="10">
        <v>0.52500000000000002</v>
      </c>
      <c r="BA3" s="9">
        <v>0.51103062232466245</v>
      </c>
      <c r="BB3" s="10">
        <v>-2.4E-2</v>
      </c>
      <c r="BC3" s="9">
        <v>-1.4101187868659215E-2</v>
      </c>
      <c r="BD3" s="10">
        <v>2.34</v>
      </c>
      <c r="BE3" s="9">
        <f t="shared" si="0"/>
        <v>1.3969377675337569E-2</v>
      </c>
      <c r="BF3" s="10">
        <v>0.10100000000000001</v>
      </c>
      <c r="BG3" s="10">
        <v>0.17100000000000001</v>
      </c>
      <c r="BH3" s="9">
        <v>0.17684636958554067</v>
      </c>
      <c r="BI3" s="10">
        <v>7.0000000000000007E-2</v>
      </c>
      <c r="BJ3" s="9">
        <v>6.1589935115155536E-3</v>
      </c>
      <c r="BK3" s="10">
        <v>0.52400000000000002</v>
      </c>
      <c r="BL3" s="10">
        <v>0.54200000000000004</v>
      </c>
      <c r="BM3" s="10">
        <v>0.376</v>
      </c>
      <c r="BN3" s="10">
        <v>1.9E-2</v>
      </c>
      <c r="BO3" s="10">
        <v>-0.16600000000000001</v>
      </c>
      <c r="BP3" s="10">
        <v>0</v>
      </c>
      <c r="BQ3" s="10">
        <v>68</v>
      </c>
      <c r="BR3" s="10">
        <v>1594</v>
      </c>
      <c r="BS3" s="10">
        <v>0.60699999999999998</v>
      </c>
      <c r="BT3" s="10">
        <v>1275</v>
      </c>
      <c r="BU3" s="10">
        <v>0.499</v>
      </c>
      <c r="BV3" s="10">
        <v>1450</v>
      </c>
      <c r="BW3" s="10">
        <v>0.52300000000000002</v>
      </c>
      <c r="BX3" s="10">
        <v>-0.2</v>
      </c>
      <c r="BY3" s="10">
        <v>0.13700000000000001</v>
      </c>
      <c r="BZ3" s="10">
        <v>170500</v>
      </c>
      <c r="CA3" s="10">
        <v>351100</v>
      </c>
      <c r="CB3" s="10">
        <v>404900</v>
      </c>
      <c r="CC3" s="10">
        <v>1.2769015071854188</v>
      </c>
      <c r="CD3" s="10">
        <v>1.3720772619451034</v>
      </c>
      <c r="CE3" s="10">
        <v>0.15323269723725436</v>
      </c>
      <c r="CF3" s="10">
        <v>1.0592375366568916</v>
      </c>
      <c r="CG3" s="10">
        <v>1.3747800586510264</v>
      </c>
      <c r="CH3" s="10">
        <v>1.100710136</v>
      </c>
      <c r="CI3" s="10">
        <v>1.2023972599999999</v>
      </c>
      <c r="CJ3" s="10">
        <f>VLOOKUP(A3,[1]HousingMarket!$A$2:$R$151,11,FALSE)</f>
        <v>1.3720772619451034</v>
      </c>
      <c r="CK3" s="10" t="s">
        <v>228</v>
      </c>
      <c r="CL3" s="10">
        <v>1420</v>
      </c>
      <c r="CM3" s="10">
        <v>2082</v>
      </c>
      <c r="CN3" s="10">
        <v>170084.0674</v>
      </c>
      <c r="CO3" s="10">
        <v>344805.38270000002</v>
      </c>
      <c r="CP3" s="10">
        <v>468157.85840000003</v>
      </c>
      <c r="CQ3" s="10">
        <v>1.027264446</v>
      </c>
      <c r="CR3" s="10">
        <v>0.35774521500000001</v>
      </c>
    </row>
    <row r="4" spans="1:96" x14ac:dyDescent="0.35">
      <c r="A4">
        <v>41051000301</v>
      </c>
      <c r="B4" t="s">
        <v>231</v>
      </c>
      <c r="C4" s="10" t="s">
        <v>451</v>
      </c>
      <c r="D4" s="10" t="s">
        <v>451</v>
      </c>
      <c r="E4" s="10" t="s">
        <v>451</v>
      </c>
      <c r="F4" s="10" t="s">
        <v>451</v>
      </c>
      <c r="G4" s="10" t="s">
        <v>39</v>
      </c>
      <c r="H4" s="10" t="s">
        <v>47</v>
      </c>
      <c r="I4" s="10" t="s">
        <v>230</v>
      </c>
      <c r="J4" s="10" t="s">
        <v>230</v>
      </c>
      <c r="K4" s="10" t="s">
        <v>230</v>
      </c>
      <c r="L4" s="10">
        <v>3</v>
      </c>
      <c r="M4" s="10">
        <v>2</v>
      </c>
      <c r="N4" s="10">
        <v>1</v>
      </c>
      <c r="O4" s="10">
        <v>0</v>
      </c>
      <c r="P4" s="10">
        <v>0</v>
      </c>
      <c r="Q4" s="10">
        <v>0</v>
      </c>
      <c r="R4" s="10">
        <v>63476.24</v>
      </c>
      <c r="S4" s="9">
        <v>0.48633156966490299</v>
      </c>
      <c r="T4" s="9">
        <v>0.51263858093126391</v>
      </c>
      <c r="U4" s="9">
        <v>0.26543209876543211</v>
      </c>
      <c r="V4" s="9">
        <v>0.23370288248337029</v>
      </c>
      <c r="W4" s="10">
        <v>1172</v>
      </c>
      <c r="X4" s="10">
        <v>0.81299999999999994</v>
      </c>
      <c r="Y4" s="10">
        <v>1295</v>
      </c>
      <c r="Z4" s="10">
        <v>0.77400000000000002</v>
      </c>
      <c r="AA4" s="10">
        <v>1655</v>
      </c>
      <c r="AB4" s="9">
        <v>0.83755060728744934</v>
      </c>
      <c r="AC4" s="10">
        <v>-3.9E-2</v>
      </c>
      <c r="AD4" s="9">
        <v>6.3492029881591638E-2</v>
      </c>
      <c r="AE4" s="10">
        <v>651</v>
      </c>
      <c r="AF4" s="10">
        <v>817</v>
      </c>
      <c r="AG4" s="10">
        <v>984</v>
      </c>
      <c r="AH4" s="9">
        <v>0.25499231950844847</v>
      </c>
      <c r="AI4" s="9">
        <v>0.20440636474908191</v>
      </c>
      <c r="AJ4" s="10">
        <v>4595</v>
      </c>
      <c r="AK4" s="10">
        <v>4818</v>
      </c>
      <c r="AL4" s="10">
        <v>5666</v>
      </c>
      <c r="AM4" s="10">
        <v>4.9000000000000002E-2</v>
      </c>
      <c r="AN4" s="9">
        <v>0.17600664176006631</v>
      </c>
      <c r="AO4" s="10">
        <v>34735</v>
      </c>
      <c r="AP4" s="10">
        <v>38036</v>
      </c>
      <c r="AQ4" s="10">
        <v>41389</v>
      </c>
      <c r="AR4" s="10">
        <v>9.5000000000000001E-2</v>
      </c>
      <c r="AS4" s="9">
        <v>8.8153328425701893E-2</v>
      </c>
      <c r="AT4" s="10">
        <v>0.38</v>
      </c>
      <c r="AU4" s="10">
        <v>0.48699999999999999</v>
      </c>
      <c r="AV4" s="9">
        <v>0.37066515065378058</v>
      </c>
      <c r="AW4" s="10">
        <v>0.107</v>
      </c>
      <c r="AX4" s="9">
        <v>-0.11633484934621946</v>
      </c>
      <c r="AY4" s="10">
        <v>0.59599999999999997</v>
      </c>
      <c r="AZ4" s="10">
        <v>0.64</v>
      </c>
      <c r="BA4" s="9">
        <v>0.64768518518518514</v>
      </c>
      <c r="BB4" s="10">
        <v>4.3999999999999997E-2</v>
      </c>
      <c r="BC4" s="9">
        <v>7.3595146871008321E-3</v>
      </c>
      <c r="BD4" s="10">
        <v>-4.3899999999999997</v>
      </c>
      <c r="BE4" s="9">
        <f t="shared" si="0"/>
        <v>-7.6851851851851283E-3</v>
      </c>
      <c r="BF4" s="10">
        <v>0.151</v>
      </c>
      <c r="BG4" s="10">
        <v>0.22600000000000001</v>
      </c>
      <c r="BH4" s="9">
        <v>0.19184609954112247</v>
      </c>
      <c r="BI4" s="10">
        <v>7.4999999999999997E-2</v>
      </c>
      <c r="BJ4" s="9">
        <v>-3.4388852721227048E-2</v>
      </c>
      <c r="BK4" s="10">
        <v>0.496</v>
      </c>
      <c r="BL4" s="10">
        <v>0.59399999999999997</v>
      </c>
      <c r="BM4" s="10">
        <v>0.45800000000000002</v>
      </c>
      <c r="BN4" s="10">
        <v>9.7000000000000003E-2</v>
      </c>
      <c r="BO4" s="10">
        <v>-0.13600000000000001</v>
      </c>
      <c r="BP4" s="10">
        <v>0</v>
      </c>
      <c r="BQ4" s="10">
        <v>0</v>
      </c>
      <c r="BR4" s="10">
        <v>1284</v>
      </c>
      <c r="BS4" s="10">
        <v>0.74199999999999999</v>
      </c>
      <c r="BT4" s="10">
        <v>1250</v>
      </c>
      <c r="BU4" s="10">
        <v>0.73099999999999998</v>
      </c>
      <c r="BV4" s="10">
        <v>930</v>
      </c>
      <c r="BW4" s="10">
        <v>0.504</v>
      </c>
      <c r="BX4" s="10">
        <v>-2.5999999999999999E-2</v>
      </c>
      <c r="BY4" s="10">
        <v>-0.25600000000000001</v>
      </c>
      <c r="BZ4" s="10">
        <v>169500</v>
      </c>
      <c r="CA4" s="10">
        <v>359900</v>
      </c>
      <c r="CB4" s="10">
        <v>346400</v>
      </c>
      <c r="CC4" s="10">
        <v>1.2082018927444795</v>
      </c>
      <c r="CD4" s="10">
        <v>1.1738393764825483</v>
      </c>
      <c r="CE4" s="10">
        <v>-3.7510419560989161E-2</v>
      </c>
      <c r="CF4" s="10">
        <v>1.1233038348082596</v>
      </c>
      <c r="CG4" s="10">
        <v>1.0436578171091446</v>
      </c>
      <c r="CH4" s="10">
        <v>1.0942543579999999</v>
      </c>
      <c r="CI4" s="10">
        <v>1.232534247</v>
      </c>
      <c r="CJ4" s="10">
        <f>VLOOKUP(A4,[1]HousingMarket!$A$2:$R$151,11,FALSE)</f>
        <v>1.1738393764825483</v>
      </c>
      <c r="CK4" s="10" t="s">
        <v>232</v>
      </c>
      <c r="CL4" s="10">
        <v>2012</v>
      </c>
      <c r="CM4" s="10">
        <v>3038</v>
      </c>
      <c r="CN4" s="10">
        <v>178254.67240000001</v>
      </c>
      <c r="CO4" s="10">
        <v>320521.62160000001</v>
      </c>
      <c r="CP4" s="10">
        <v>443108.5833</v>
      </c>
      <c r="CQ4" s="10">
        <v>0.79811063199999999</v>
      </c>
      <c r="CR4" s="10">
        <v>0.38246081799999998</v>
      </c>
    </row>
    <row r="5" spans="1:96" x14ac:dyDescent="0.35">
      <c r="A5">
        <v>41051000302</v>
      </c>
      <c r="B5" t="s">
        <v>233</v>
      </c>
      <c r="C5" s="10" t="s">
        <v>451</v>
      </c>
      <c r="D5" s="10" t="s">
        <v>451</v>
      </c>
      <c r="E5" s="10" t="s">
        <v>451</v>
      </c>
      <c r="F5" s="10" t="s">
        <v>451</v>
      </c>
      <c r="G5" s="10" t="s">
        <v>226</v>
      </c>
      <c r="H5" s="10" t="s">
        <v>226</v>
      </c>
      <c r="I5" s="10" t="s">
        <v>227</v>
      </c>
      <c r="J5" s="10" t="s">
        <v>227</v>
      </c>
      <c r="K5" s="10" t="s">
        <v>227</v>
      </c>
      <c r="L5" s="10">
        <v>0</v>
      </c>
      <c r="M5" s="10">
        <v>0</v>
      </c>
      <c r="N5" s="10">
        <v>0</v>
      </c>
      <c r="O5" s="10">
        <v>1</v>
      </c>
      <c r="P5" s="10">
        <v>0</v>
      </c>
      <c r="Q5" s="10">
        <v>0</v>
      </c>
      <c r="R5" s="10">
        <v>61348.91</v>
      </c>
      <c r="S5" s="9">
        <v>0.89077490774907753</v>
      </c>
      <c r="T5" s="9">
        <v>0.86464793870850054</v>
      </c>
      <c r="U5" s="9">
        <v>0.70073800738007375</v>
      </c>
      <c r="V5" s="9">
        <v>0.62568405691353524</v>
      </c>
      <c r="W5" s="10">
        <v>387</v>
      </c>
      <c r="X5" s="10">
        <v>0.72299999999999998</v>
      </c>
      <c r="Y5" s="10">
        <v>362</v>
      </c>
      <c r="Z5" s="10">
        <v>0.67200000000000004</v>
      </c>
      <c r="AA5" s="10">
        <v>443</v>
      </c>
      <c r="AB5" s="9">
        <v>0.64577259475218662</v>
      </c>
      <c r="AC5" s="10">
        <v>-5.1999999999999998E-2</v>
      </c>
      <c r="AD5" s="9">
        <v>-2.5841505433342182E-2</v>
      </c>
      <c r="AE5" s="10">
        <v>965</v>
      </c>
      <c r="AF5" s="10">
        <v>1203</v>
      </c>
      <c r="AG5" s="10">
        <v>1582</v>
      </c>
      <c r="AH5" s="9">
        <v>0.24663212435233151</v>
      </c>
      <c r="AI5" s="9">
        <v>0.31504571903574408</v>
      </c>
      <c r="AJ5" s="10">
        <v>6653</v>
      </c>
      <c r="AK5" s="10">
        <v>6856</v>
      </c>
      <c r="AL5" s="10">
        <v>6964</v>
      </c>
      <c r="AM5" s="10">
        <v>3.1E-2</v>
      </c>
      <c r="AN5" s="9">
        <v>1.5752625437572831E-2</v>
      </c>
      <c r="AO5" s="10">
        <v>62417</v>
      </c>
      <c r="AP5" s="10">
        <v>95899</v>
      </c>
      <c r="AQ5" s="10">
        <v>101627</v>
      </c>
      <c r="AR5" s="10">
        <v>0.53600000000000003</v>
      </c>
      <c r="AS5" s="9">
        <v>5.9729507085579669E-2</v>
      </c>
      <c r="AT5" s="10">
        <v>0.50600000000000001</v>
      </c>
      <c r="AU5" s="10">
        <v>0.66700000000000004</v>
      </c>
      <c r="AV5" s="9">
        <v>0.66541576140628089</v>
      </c>
      <c r="AW5" s="10">
        <v>0.161</v>
      </c>
      <c r="AX5" s="9">
        <v>-1.584238593719145E-3</v>
      </c>
      <c r="AY5" s="10">
        <v>0.107</v>
      </c>
      <c r="AZ5" s="10">
        <v>8.8999999999999996E-2</v>
      </c>
      <c r="BA5" s="9">
        <v>9.6725630410237115E-2</v>
      </c>
      <c r="BB5" s="10">
        <v>-1.7999999999999999E-2</v>
      </c>
      <c r="BC5" s="9">
        <v>7.4330134794292346E-3</v>
      </c>
      <c r="BD5" s="10">
        <v>1.81</v>
      </c>
      <c r="BE5" s="9">
        <f t="shared" si="0"/>
        <v>-7.7256304102371054E-3</v>
      </c>
      <c r="BF5" s="10">
        <v>6.8000000000000005E-2</v>
      </c>
      <c r="BG5" s="10">
        <v>7.3999999999999996E-2</v>
      </c>
      <c r="BH5" s="9">
        <v>9.5203905801263644E-2</v>
      </c>
      <c r="BI5" s="10">
        <v>6.0000000000000001E-3</v>
      </c>
      <c r="BJ5" s="9">
        <v>2.1545796116316157E-2</v>
      </c>
      <c r="BK5" s="10">
        <v>0.25</v>
      </c>
      <c r="BL5" s="10">
        <v>0.214</v>
      </c>
      <c r="BM5" s="10">
        <v>0.219</v>
      </c>
      <c r="BN5" s="10">
        <v>-3.5999999999999997E-2</v>
      </c>
      <c r="BO5" s="10">
        <v>5.0000000000000001E-3</v>
      </c>
      <c r="BP5" s="10">
        <v>0</v>
      </c>
      <c r="BQ5" s="10">
        <v>0</v>
      </c>
      <c r="BR5" s="10">
        <v>303</v>
      </c>
      <c r="BS5" s="10">
        <v>0.158</v>
      </c>
      <c r="BT5" s="10">
        <v>260</v>
      </c>
      <c r="BU5" s="10">
        <v>0.14000000000000001</v>
      </c>
      <c r="BV5" s="10">
        <v>200</v>
      </c>
      <c r="BW5" s="10">
        <v>9.9000000000000005E-2</v>
      </c>
      <c r="BX5" s="10">
        <v>-0.14199999999999999</v>
      </c>
      <c r="BY5" s="10">
        <v>-0.23100000000000001</v>
      </c>
      <c r="BZ5" s="10">
        <v>242800</v>
      </c>
      <c r="CA5" s="10">
        <v>427300</v>
      </c>
      <c r="CB5" s="10">
        <v>457400</v>
      </c>
      <c r="CC5" s="10">
        <v>1.4847528916929549</v>
      </c>
      <c r="CD5" s="10">
        <v>1.549983056590986</v>
      </c>
      <c r="CE5" s="10">
        <v>7.0442312192838752E-2</v>
      </c>
      <c r="CF5" s="10">
        <v>0.75988467874794074</v>
      </c>
      <c r="CG5" s="10">
        <v>0.88385502471169686</v>
      </c>
      <c r="CH5" s="10">
        <v>1.567462879</v>
      </c>
      <c r="CI5" s="10">
        <v>1.4633561639999999</v>
      </c>
      <c r="CJ5" s="10">
        <f>VLOOKUP(A5,[1]HousingMarket!$A$2:$R$151,11,FALSE)</f>
        <v>1.549983056590986</v>
      </c>
      <c r="CK5" s="10" t="s">
        <v>232</v>
      </c>
      <c r="CL5" s="10">
        <v>2012</v>
      </c>
      <c r="CM5" s="10">
        <v>3038</v>
      </c>
      <c r="CN5" s="10">
        <v>251661.69570000001</v>
      </c>
      <c r="CO5" s="10">
        <v>455929.23910000001</v>
      </c>
      <c r="CP5" s="10">
        <v>579600.02839999995</v>
      </c>
      <c r="CQ5" s="10">
        <v>0.81167514600000001</v>
      </c>
      <c r="CR5" s="10">
        <v>0.27124996299999998</v>
      </c>
    </row>
    <row r="6" spans="1:96" x14ac:dyDescent="0.35">
      <c r="A6">
        <v>41051000401</v>
      </c>
      <c r="B6" t="s">
        <v>234</v>
      </c>
      <c r="C6" s="10" t="s">
        <v>451</v>
      </c>
      <c r="D6" s="10" t="s">
        <v>451</v>
      </c>
      <c r="E6" s="10" t="s">
        <v>455</v>
      </c>
      <c r="F6" s="10" t="s">
        <v>458</v>
      </c>
      <c r="G6" s="10" t="s">
        <v>226</v>
      </c>
      <c r="H6" s="10" t="s">
        <v>226</v>
      </c>
      <c r="I6" s="10" t="s">
        <v>227</v>
      </c>
      <c r="J6" s="10" t="s">
        <v>227</v>
      </c>
      <c r="K6" s="10" t="s">
        <v>227</v>
      </c>
      <c r="L6" s="10">
        <v>0</v>
      </c>
      <c r="M6" s="10">
        <v>1</v>
      </c>
      <c r="N6" s="10">
        <v>1</v>
      </c>
      <c r="O6" s="10">
        <v>1</v>
      </c>
      <c r="P6" s="10">
        <v>0</v>
      </c>
      <c r="Q6" s="10">
        <v>0</v>
      </c>
      <c r="R6" s="10">
        <v>62438.239999999998</v>
      </c>
      <c r="S6" s="9">
        <v>0.85943775100401609</v>
      </c>
      <c r="T6" s="9">
        <v>0.85431773236651287</v>
      </c>
      <c r="U6" s="9">
        <v>0.58032128514056225</v>
      </c>
      <c r="V6" s="9">
        <v>0.48978246539222148</v>
      </c>
      <c r="W6" s="10">
        <v>415</v>
      </c>
      <c r="X6" s="10">
        <v>0.79200000000000004</v>
      </c>
      <c r="Y6" s="10">
        <v>319</v>
      </c>
      <c r="Z6" s="10">
        <v>0.79</v>
      </c>
      <c r="AA6" s="10">
        <v>271</v>
      </c>
      <c r="AB6" s="9">
        <v>0.54200000000000004</v>
      </c>
      <c r="AC6" s="10">
        <v>-2E-3</v>
      </c>
      <c r="AD6" s="9">
        <v>-0.2476039603960396</v>
      </c>
      <c r="AE6" s="10">
        <v>744</v>
      </c>
      <c r="AF6" s="10">
        <v>981</v>
      </c>
      <c r="AG6" s="10">
        <v>1262</v>
      </c>
      <c r="AH6" s="9">
        <v>0.31854838709677424</v>
      </c>
      <c r="AI6" s="9">
        <v>0.28644240570846069</v>
      </c>
      <c r="AJ6" s="10">
        <v>3223</v>
      </c>
      <c r="AK6" s="10">
        <v>3110</v>
      </c>
      <c r="AL6" s="10">
        <v>3814</v>
      </c>
      <c r="AM6" s="10">
        <v>-3.5000000000000003E-2</v>
      </c>
      <c r="AN6" s="9">
        <v>0.22636655948553064</v>
      </c>
      <c r="AO6" s="10">
        <v>42933</v>
      </c>
      <c r="AP6" s="10">
        <v>61750</v>
      </c>
      <c r="AQ6" s="10">
        <v>71083</v>
      </c>
      <c r="AR6" s="10">
        <v>0.438</v>
      </c>
      <c r="AS6" s="9">
        <v>0.1511417004048583</v>
      </c>
      <c r="AT6" s="10">
        <v>0.28199999999999997</v>
      </c>
      <c r="AU6" s="10">
        <v>0.41599999999999998</v>
      </c>
      <c r="AV6" s="9">
        <v>0.58336198006187689</v>
      </c>
      <c r="AW6" s="10">
        <v>0.13400000000000001</v>
      </c>
      <c r="AX6" s="9">
        <v>0.16736198006187686</v>
      </c>
      <c r="AY6" s="10">
        <v>0.254</v>
      </c>
      <c r="AZ6" s="10">
        <v>0.29099999999999998</v>
      </c>
      <c r="BA6" s="9">
        <v>0.25432756324900135</v>
      </c>
      <c r="BB6" s="10">
        <v>3.6999999999999998E-2</v>
      </c>
      <c r="BC6" s="9">
        <v>-3.6768327161957548E-2</v>
      </c>
      <c r="BD6" s="10">
        <v>-3.74</v>
      </c>
      <c r="BE6" s="9">
        <f t="shared" si="0"/>
        <v>3.6672436750998516E-2</v>
      </c>
      <c r="BF6" s="10">
        <v>0.13200000000000001</v>
      </c>
      <c r="BG6" s="10">
        <v>0.13400000000000001</v>
      </c>
      <c r="BH6" s="9">
        <v>0.10776088096486629</v>
      </c>
      <c r="BI6" s="10">
        <v>2E-3</v>
      </c>
      <c r="BJ6" s="9">
        <v>-2.6644263729667481E-2</v>
      </c>
      <c r="BK6" s="10">
        <v>0.40699999999999997</v>
      </c>
      <c r="BL6" s="10">
        <v>0.39500000000000002</v>
      </c>
      <c r="BM6" s="10">
        <v>0.27100000000000002</v>
      </c>
      <c r="BN6" s="10">
        <v>-1.2E-2</v>
      </c>
      <c r="BO6" s="10">
        <v>-0.124</v>
      </c>
      <c r="BP6" s="10">
        <v>0</v>
      </c>
      <c r="BQ6" s="10">
        <v>0</v>
      </c>
      <c r="BR6" s="10">
        <v>544</v>
      </c>
      <c r="BS6" s="10">
        <v>0.48799999999999999</v>
      </c>
      <c r="BT6" s="10">
        <v>395</v>
      </c>
      <c r="BU6" s="10">
        <v>0.33300000000000002</v>
      </c>
      <c r="BV6" s="10">
        <v>350</v>
      </c>
      <c r="BW6" s="10">
        <v>0.26200000000000001</v>
      </c>
      <c r="BX6" s="10">
        <v>-0.27400000000000002</v>
      </c>
      <c r="BY6" s="10">
        <v>-0.114</v>
      </c>
      <c r="BZ6" s="10">
        <v>137500</v>
      </c>
      <c r="CA6" s="10">
        <v>271600</v>
      </c>
      <c r="CB6" s="10">
        <v>291600</v>
      </c>
      <c r="CC6" s="10">
        <v>0.97195934104451454</v>
      </c>
      <c r="CD6" s="10">
        <v>0.98813961369027448</v>
      </c>
      <c r="CE6" s="10">
        <v>7.3637702503681887E-2</v>
      </c>
      <c r="CF6" s="10">
        <v>0.97527272727272729</v>
      </c>
      <c r="CG6" s="10">
        <v>1.1207272727272728</v>
      </c>
      <c r="CH6" s="10">
        <v>0.88766946400000002</v>
      </c>
      <c r="CI6" s="10">
        <v>0.93013698600000005</v>
      </c>
      <c r="CJ6" s="10">
        <f>VLOOKUP(A6,[1]HousingMarket!$A$2:$R$151,11,FALSE)</f>
        <v>0.98813961369027448</v>
      </c>
      <c r="CK6" s="10" t="s">
        <v>235</v>
      </c>
      <c r="CL6" s="10">
        <v>1243</v>
      </c>
      <c r="CM6" s="10">
        <v>1810</v>
      </c>
      <c r="CN6" s="10">
        <v>130704.54549999999</v>
      </c>
      <c r="CO6" s="10">
        <v>265811.23080000002</v>
      </c>
      <c r="CP6" s="10">
        <v>400245.56719999999</v>
      </c>
      <c r="CQ6" s="10">
        <v>1.0336800820000001</v>
      </c>
      <c r="CR6" s="10">
        <v>0.50575115299999995</v>
      </c>
    </row>
    <row r="7" spans="1:96" x14ac:dyDescent="0.35">
      <c r="A7">
        <v>41051000402</v>
      </c>
      <c r="B7" t="s">
        <v>236</v>
      </c>
      <c r="C7" s="10" t="s">
        <v>451</v>
      </c>
      <c r="D7" s="10" t="s">
        <v>451</v>
      </c>
      <c r="E7" s="10" t="s">
        <v>455</v>
      </c>
      <c r="F7" s="10" t="s">
        <v>459</v>
      </c>
      <c r="G7" s="10" t="s">
        <v>226</v>
      </c>
      <c r="H7" s="10" t="s">
        <v>237</v>
      </c>
      <c r="I7" s="10" t="s">
        <v>230</v>
      </c>
      <c r="J7" s="10" t="s">
        <v>227</v>
      </c>
      <c r="K7" s="10" t="s">
        <v>227</v>
      </c>
      <c r="L7" s="10">
        <v>1</v>
      </c>
      <c r="M7" s="10">
        <v>1</v>
      </c>
      <c r="N7" s="10">
        <v>1</v>
      </c>
      <c r="O7" s="10">
        <v>1</v>
      </c>
      <c r="P7" s="10">
        <v>0</v>
      </c>
      <c r="Q7" s="10">
        <v>0</v>
      </c>
      <c r="R7" s="10">
        <v>40445.660000000003</v>
      </c>
      <c r="S7" s="9">
        <v>0.76791376030437541</v>
      </c>
      <c r="T7" s="9">
        <v>0.81910828025477711</v>
      </c>
      <c r="U7" s="9">
        <v>0.49397590361445781</v>
      </c>
      <c r="V7" s="9">
        <v>0.55159235668789808</v>
      </c>
      <c r="W7" s="10">
        <v>383</v>
      </c>
      <c r="X7" s="10">
        <v>0.81</v>
      </c>
      <c r="Y7" s="10">
        <v>494</v>
      </c>
      <c r="Z7" s="10">
        <v>0.77100000000000002</v>
      </c>
      <c r="AA7" s="10">
        <v>264</v>
      </c>
      <c r="AB7" s="9">
        <v>0.80981595092024539</v>
      </c>
      <c r="AC7" s="10">
        <v>-3.9E-2</v>
      </c>
      <c r="AD7" s="9">
        <v>3.9145124087172078E-2</v>
      </c>
      <c r="AE7" s="10">
        <v>663</v>
      </c>
      <c r="AF7" s="10">
        <v>962</v>
      </c>
      <c r="AG7" s="10">
        <v>1129</v>
      </c>
      <c r="AH7" s="9">
        <v>0.4509803921568627</v>
      </c>
      <c r="AI7" s="9">
        <v>0.17359667359667363</v>
      </c>
      <c r="AJ7" s="10">
        <v>3427</v>
      </c>
      <c r="AK7" s="10">
        <v>3335</v>
      </c>
      <c r="AL7" s="10">
        <v>3155</v>
      </c>
      <c r="AM7" s="10">
        <v>-2.7E-2</v>
      </c>
      <c r="AN7" s="9">
        <v>-5.3973013493253341E-2</v>
      </c>
      <c r="AO7" s="10">
        <v>38210</v>
      </c>
      <c r="AP7" s="10">
        <v>49390</v>
      </c>
      <c r="AQ7" s="10">
        <v>63424</v>
      </c>
      <c r="AR7" s="10">
        <v>0.29299999999999998</v>
      </c>
      <c r="AS7" s="9">
        <v>0.28414658837821416</v>
      </c>
      <c r="AT7" s="10">
        <v>0.24399999999999999</v>
      </c>
      <c r="AU7" s="10">
        <v>0.35099999999999998</v>
      </c>
      <c r="AV7" s="9">
        <v>0.39762002462043494</v>
      </c>
      <c r="AW7" s="10">
        <v>0.107</v>
      </c>
      <c r="AX7" s="9">
        <v>4.6620024620434908E-2</v>
      </c>
      <c r="AY7" s="10">
        <v>0.30299999999999999</v>
      </c>
      <c r="AZ7" s="10">
        <v>0.30599999999999999</v>
      </c>
      <c r="BA7" s="9">
        <v>0.24342599549211119</v>
      </c>
      <c r="BB7" s="10">
        <v>3.0000000000000001E-3</v>
      </c>
      <c r="BC7" s="9">
        <v>-6.2921154766956144E-2</v>
      </c>
      <c r="BD7" s="10">
        <v>-0.32</v>
      </c>
      <c r="BE7" s="9">
        <f t="shared" si="0"/>
        <v>6.2574004507888858E-2</v>
      </c>
      <c r="BF7" s="10">
        <v>0.16</v>
      </c>
      <c r="BG7" s="10">
        <v>0.246</v>
      </c>
      <c r="BH7" s="9">
        <v>0.16386687797147384</v>
      </c>
      <c r="BI7" s="10">
        <v>8.5000000000000006E-2</v>
      </c>
      <c r="BJ7" s="9">
        <v>-8.1710333422829018E-2</v>
      </c>
      <c r="BK7" s="10">
        <v>0.496</v>
      </c>
      <c r="BL7" s="10">
        <v>0.45900000000000002</v>
      </c>
      <c r="BM7" s="10">
        <v>0.36799999999999999</v>
      </c>
      <c r="BN7" s="10">
        <v>-3.6999999999999998E-2</v>
      </c>
      <c r="BO7" s="10">
        <v>-9.0999999999999998E-2</v>
      </c>
      <c r="BP7" s="10">
        <v>0</v>
      </c>
      <c r="BQ7" s="10">
        <v>0</v>
      </c>
      <c r="BR7" s="10">
        <v>761</v>
      </c>
      <c r="BS7" s="10">
        <v>0.65300000000000002</v>
      </c>
      <c r="BT7" s="10">
        <v>615</v>
      </c>
      <c r="BU7" s="10">
        <v>0.504</v>
      </c>
      <c r="BV7" s="10">
        <v>545</v>
      </c>
      <c r="BW7" s="10">
        <v>0.41399999999999998</v>
      </c>
      <c r="BX7" s="10">
        <v>-0.192</v>
      </c>
      <c r="BY7" s="10">
        <v>-0.114</v>
      </c>
      <c r="BZ7" s="10">
        <v>125600</v>
      </c>
      <c r="CA7" s="10">
        <v>223500</v>
      </c>
      <c r="CB7" s="10">
        <v>236600</v>
      </c>
      <c r="CC7" s="10">
        <v>0.79074658254468977</v>
      </c>
      <c r="CD7" s="10">
        <v>0.80176211453744495</v>
      </c>
      <c r="CE7" s="10">
        <v>5.861297539149888E-2</v>
      </c>
      <c r="CF7" s="10">
        <v>0.77945859872611467</v>
      </c>
      <c r="CG7" s="10">
        <v>0.88375796178343946</v>
      </c>
      <c r="CH7" s="10">
        <v>0.81084570700000003</v>
      </c>
      <c r="CI7" s="10">
        <v>0.765410959</v>
      </c>
      <c r="CJ7" s="10">
        <f>VLOOKUP(A7,[1]HousingMarket!$A$2:$R$151,11,FALSE)</f>
        <v>0.80176211453744495</v>
      </c>
      <c r="CK7" s="10" t="s">
        <v>235</v>
      </c>
      <c r="CL7" s="10">
        <v>1243</v>
      </c>
      <c r="CM7" s="10">
        <v>1810</v>
      </c>
      <c r="CN7" s="10">
        <v>127049.63009999999</v>
      </c>
      <c r="CO7" s="10">
        <v>215018.51060000001</v>
      </c>
      <c r="CP7" s="10">
        <v>361626.9167</v>
      </c>
      <c r="CQ7" s="10">
        <v>0.69239776900000005</v>
      </c>
      <c r="CR7" s="10">
        <v>0.68184085900000002</v>
      </c>
    </row>
    <row r="8" spans="1:96" x14ac:dyDescent="0.35">
      <c r="A8">
        <v>41051000501</v>
      </c>
      <c r="B8" t="s">
        <v>238</v>
      </c>
      <c r="C8" s="10" t="s">
        <v>451</v>
      </c>
      <c r="D8" s="10" t="s">
        <v>451</v>
      </c>
      <c r="E8" s="10" t="s">
        <v>455</v>
      </c>
      <c r="F8" s="10" t="s">
        <v>459</v>
      </c>
      <c r="G8" s="10" t="s">
        <v>43</v>
      </c>
      <c r="H8" s="10" t="s">
        <v>43</v>
      </c>
      <c r="I8" s="10" t="s">
        <v>227</v>
      </c>
      <c r="J8" s="10" t="s">
        <v>230</v>
      </c>
      <c r="K8" s="10" t="s">
        <v>230</v>
      </c>
      <c r="L8" s="10">
        <v>2</v>
      </c>
      <c r="M8" s="10">
        <v>1</v>
      </c>
      <c r="N8" s="10">
        <v>0</v>
      </c>
      <c r="O8" s="10">
        <v>1</v>
      </c>
      <c r="P8" s="10">
        <v>0</v>
      </c>
      <c r="Q8" s="10">
        <v>0</v>
      </c>
      <c r="R8" s="10">
        <v>41125.08</v>
      </c>
      <c r="S8" s="9">
        <v>0.79140722291407228</v>
      </c>
      <c r="T8" s="9">
        <v>0.70156438026474133</v>
      </c>
      <c r="U8" s="9">
        <v>0.55541718555417185</v>
      </c>
      <c r="V8" s="9">
        <v>0.43261131167268352</v>
      </c>
      <c r="W8" s="10">
        <v>476</v>
      </c>
      <c r="X8" s="10">
        <v>0.82499999999999996</v>
      </c>
      <c r="Y8" s="10">
        <v>506</v>
      </c>
      <c r="Z8" s="10">
        <v>0.86899999999999999</v>
      </c>
      <c r="AA8" s="10">
        <v>467</v>
      </c>
      <c r="AB8" s="9">
        <v>0.75444264943457184</v>
      </c>
      <c r="AC8" s="10">
        <v>4.3999999999999997E-2</v>
      </c>
      <c r="AD8" s="9">
        <v>-0.11497315812556563</v>
      </c>
      <c r="AE8" s="10">
        <v>671</v>
      </c>
      <c r="AF8" s="10">
        <v>1033</v>
      </c>
      <c r="AG8" s="10">
        <v>1037</v>
      </c>
      <c r="AH8" s="9">
        <v>0.53949329359165432</v>
      </c>
      <c r="AI8" s="9">
        <v>3.8722168441431837E-3</v>
      </c>
      <c r="AJ8" s="10">
        <v>3667</v>
      </c>
      <c r="AK8" s="10">
        <v>3666</v>
      </c>
      <c r="AL8" s="10">
        <v>3835</v>
      </c>
      <c r="AM8" s="10">
        <v>0</v>
      </c>
      <c r="AN8" s="9">
        <v>4.6099290780141855E-2</v>
      </c>
      <c r="AO8" s="10">
        <v>39621</v>
      </c>
      <c r="AP8" s="10">
        <v>53173</v>
      </c>
      <c r="AQ8" s="10">
        <v>51851</v>
      </c>
      <c r="AR8" s="10">
        <v>0.34200000000000003</v>
      </c>
      <c r="AS8" s="9">
        <v>-2.4862242115359257E-2</v>
      </c>
      <c r="AT8" s="10">
        <v>0.129</v>
      </c>
      <c r="AU8" s="10">
        <v>0.308</v>
      </c>
      <c r="AV8" s="9">
        <v>0.35798203178991017</v>
      </c>
      <c r="AW8" s="10">
        <v>0.17899999999999999</v>
      </c>
      <c r="AX8" s="9">
        <v>4.9982031789910175E-2</v>
      </c>
      <c r="AY8" s="10">
        <v>0.378</v>
      </c>
      <c r="AZ8" s="10">
        <v>0.34599999999999997</v>
      </c>
      <c r="BA8" s="9">
        <v>0.41097638800255265</v>
      </c>
      <c r="BB8" s="10">
        <v>-3.2000000000000001E-2</v>
      </c>
      <c r="BC8" s="9">
        <v>6.4771328082446122E-2</v>
      </c>
      <c r="BD8" s="10">
        <v>3.23</v>
      </c>
      <c r="BE8" s="9">
        <f t="shared" si="0"/>
        <v>-6.4976388002552676E-2</v>
      </c>
      <c r="BF8" s="10">
        <v>0.19600000000000001</v>
      </c>
      <c r="BG8" s="10">
        <v>0.20200000000000001</v>
      </c>
      <c r="BH8" s="9">
        <v>0.2380704041720991</v>
      </c>
      <c r="BI8" s="10">
        <v>6.0000000000000001E-3</v>
      </c>
      <c r="BJ8" s="9">
        <v>3.6488298334674124E-2</v>
      </c>
      <c r="BK8" s="10">
        <v>0.45500000000000002</v>
      </c>
      <c r="BL8" s="10">
        <v>0.46800000000000003</v>
      </c>
      <c r="BM8" s="10">
        <v>0.41899999999999998</v>
      </c>
      <c r="BN8" s="10">
        <v>1.2999999999999999E-2</v>
      </c>
      <c r="BO8" s="10">
        <v>-4.8000000000000001E-2</v>
      </c>
      <c r="BP8" s="10">
        <v>0</v>
      </c>
      <c r="BQ8" s="10">
        <v>0</v>
      </c>
      <c r="BR8" s="10">
        <v>907</v>
      </c>
      <c r="BS8" s="10">
        <v>0.73699999999999999</v>
      </c>
      <c r="BT8" s="10">
        <v>740</v>
      </c>
      <c r="BU8" s="10">
        <v>0.55200000000000005</v>
      </c>
      <c r="BV8" s="10">
        <v>580</v>
      </c>
      <c r="BW8" s="10">
        <v>0.44400000000000001</v>
      </c>
      <c r="BX8" s="10">
        <v>-0.184</v>
      </c>
      <c r="BY8" s="10">
        <v>-0.216</v>
      </c>
      <c r="BZ8" s="10">
        <v>117900</v>
      </c>
      <c r="CA8" s="10">
        <v>222300</v>
      </c>
      <c r="CB8" s="10">
        <v>230900</v>
      </c>
      <c r="CC8" s="10">
        <v>0.76340694006309151</v>
      </c>
      <c r="CD8" s="10">
        <v>0.78244662826160627</v>
      </c>
      <c r="CE8" s="10">
        <v>3.8686459739091315E-2</v>
      </c>
      <c r="CF8" s="10">
        <v>0.8854961832061069</v>
      </c>
      <c r="CG8" s="10">
        <v>0.95843935538592029</v>
      </c>
      <c r="CH8" s="10">
        <v>0.761136217</v>
      </c>
      <c r="CI8" s="10">
        <v>0.76130136999999998</v>
      </c>
      <c r="CJ8" s="10">
        <f>VLOOKUP(A8,[1]HousingMarket!$A$2:$R$151,11,FALSE)</f>
        <v>0.78244662826160627</v>
      </c>
      <c r="CK8" s="10" t="s">
        <v>239</v>
      </c>
      <c r="CL8" s="10">
        <v>1175</v>
      </c>
      <c r="CM8" s="10">
        <v>1556</v>
      </c>
      <c r="CN8" s="10">
        <v>111272.7778</v>
      </c>
      <c r="CO8" s="10">
        <v>207453.77359999999</v>
      </c>
      <c r="CP8" s="10">
        <v>310444.09090000001</v>
      </c>
      <c r="CQ8" s="10">
        <v>0.86437130200000001</v>
      </c>
      <c r="CR8" s="10">
        <v>0.49644947699999997</v>
      </c>
    </row>
    <row r="9" spans="1:96" x14ac:dyDescent="0.35">
      <c r="A9">
        <v>41051000502</v>
      </c>
      <c r="B9" t="s">
        <v>240</v>
      </c>
      <c r="C9" s="10" t="s">
        <v>451</v>
      </c>
      <c r="D9" s="10" t="s">
        <v>5</v>
      </c>
      <c r="E9" s="10" t="s">
        <v>456</v>
      </c>
      <c r="F9" s="10" t="s">
        <v>459</v>
      </c>
      <c r="G9" s="10" t="s">
        <v>39</v>
      </c>
      <c r="H9" s="10" t="s">
        <v>43</v>
      </c>
      <c r="I9" s="10" t="s">
        <v>230</v>
      </c>
      <c r="J9" s="10" t="s">
        <v>230</v>
      </c>
      <c r="K9" s="10" t="s">
        <v>230</v>
      </c>
      <c r="L9" s="10">
        <v>4</v>
      </c>
      <c r="M9" s="10">
        <v>2</v>
      </c>
      <c r="N9" s="10">
        <v>0</v>
      </c>
      <c r="O9" s="10">
        <v>1</v>
      </c>
      <c r="P9" s="10">
        <v>0</v>
      </c>
      <c r="Q9" s="10">
        <v>0</v>
      </c>
      <c r="R9" s="10">
        <v>60283.72</v>
      </c>
      <c r="S9" s="9">
        <v>0.70542635658914732</v>
      </c>
      <c r="T9" s="9">
        <v>0.68410462776659964</v>
      </c>
      <c r="U9" s="9">
        <v>0.48940568475452195</v>
      </c>
      <c r="V9" s="9">
        <v>0.40744466800804829</v>
      </c>
      <c r="W9" s="10">
        <v>414</v>
      </c>
      <c r="X9" s="10">
        <v>0.85199999999999998</v>
      </c>
      <c r="Y9" s="10">
        <v>499</v>
      </c>
      <c r="Z9" s="10">
        <v>0.90100000000000002</v>
      </c>
      <c r="AA9" s="10">
        <v>497</v>
      </c>
      <c r="AB9" s="9">
        <v>0.72028985507246379</v>
      </c>
      <c r="AC9" s="10">
        <v>4.9000000000000002E-2</v>
      </c>
      <c r="AD9" s="9">
        <v>-0.18043216658818606</v>
      </c>
      <c r="AE9" s="10">
        <v>634</v>
      </c>
      <c r="AF9" s="10">
        <v>737</v>
      </c>
      <c r="AG9" s="10">
        <v>1013</v>
      </c>
      <c r="AH9" s="9">
        <v>0.16246056782334395</v>
      </c>
      <c r="AI9" s="9">
        <v>0.37449118046132979</v>
      </c>
      <c r="AJ9" s="10">
        <v>4297</v>
      </c>
      <c r="AK9" s="10">
        <v>3970</v>
      </c>
      <c r="AL9" s="10">
        <v>4825</v>
      </c>
      <c r="AM9" s="10">
        <v>-7.5999999999999998E-2</v>
      </c>
      <c r="AN9" s="9">
        <v>0.2153652392947103</v>
      </c>
      <c r="AO9" s="10">
        <v>33207</v>
      </c>
      <c r="AP9" s="10">
        <v>45238</v>
      </c>
      <c r="AQ9" s="10">
        <v>45280</v>
      </c>
      <c r="AR9" s="10">
        <v>0.36199999999999999</v>
      </c>
      <c r="AS9" s="9">
        <v>9.2842300720641369E-4</v>
      </c>
      <c r="AT9" s="10">
        <v>0.158</v>
      </c>
      <c r="AU9" s="10">
        <v>0.29099999999999998</v>
      </c>
      <c r="AV9" s="9">
        <v>0.26992218942849477</v>
      </c>
      <c r="AW9" s="10">
        <v>0.13300000000000001</v>
      </c>
      <c r="AX9" s="9">
        <v>-2.1077810571505262E-2</v>
      </c>
      <c r="AY9" s="10">
        <v>0.46500000000000002</v>
      </c>
      <c r="AZ9" s="10">
        <v>0.43</v>
      </c>
      <c r="BA9" s="9">
        <v>0.54287163876204969</v>
      </c>
      <c r="BB9" s="10">
        <v>-3.5000000000000003E-2</v>
      </c>
      <c r="BC9" s="9">
        <v>0.11333387100556719</v>
      </c>
      <c r="BD9" s="10">
        <v>3.56</v>
      </c>
      <c r="BE9" s="9">
        <f t="shared" si="0"/>
        <v>-0.11287163876204975</v>
      </c>
      <c r="BF9" s="10">
        <v>0.218</v>
      </c>
      <c r="BG9" s="10">
        <v>0.254</v>
      </c>
      <c r="BH9" s="9">
        <v>0.2806217616580311</v>
      </c>
      <c r="BI9" s="10">
        <v>3.5999999999999997E-2</v>
      </c>
      <c r="BJ9" s="9">
        <v>2.6213701204630568E-2</v>
      </c>
      <c r="BK9" s="10">
        <v>0.59099999999999997</v>
      </c>
      <c r="BL9" s="10">
        <v>0.57499999999999996</v>
      </c>
      <c r="BM9" s="10">
        <v>0.41699999999999998</v>
      </c>
      <c r="BN9" s="10">
        <v>-1.4999999999999999E-2</v>
      </c>
      <c r="BO9" s="10">
        <v>-0.158</v>
      </c>
      <c r="BP9" s="10">
        <v>0</v>
      </c>
      <c r="BQ9" s="10">
        <v>0</v>
      </c>
      <c r="BR9" s="10">
        <v>1057</v>
      </c>
      <c r="BS9" s="10">
        <v>0.73099999999999998</v>
      </c>
      <c r="BT9" s="10">
        <v>1000</v>
      </c>
      <c r="BU9" s="10">
        <v>0.66200000000000003</v>
      </c>
      <c r="BV9" s="10">
        <v>900</v>
      </c>
      <c r="BW9" s="10">
        <v>0.53300000000000003</v>
      </c>
      <c r="BX9" s="10">
        <v>-5.3999999999999999E-2</v>
      </c>
      <c r="BY9" s="10">
        <v>-0.1</v>
      </c>
      <c r="BZ9" s="10">
        <v>124900</v>
      </c>
      <c r="CA9" s="10">
        <v>225800</v>
      </c>
      <c r="CB9" s="10">
        <v>226000</v>
      </c>
      <c r="CC9" s="10">
        <v>0.77392218717139849</v>
      </c>
      <c r="CD9" s="10">
        <v>0.76584208742799054</v>
      </c>
      <c r="CE9" s="10">
        <v>8.8573959255978745E-4</v>
      </c>
      <c r="CF9" s="10">
        <v>0.80784627702161727</v>
      </c>
      <c r="CG9" s="10">
        <v>0.8094475580464372</v>
      </c>
      <c r="CH9" s="10">
        <v>0.80632666200000003</v>
      </c>
      <c r="CI9" s="10">
        <v>0.77328767099999995</v>
      </c>
      <c r="CJ9" s="10">
        <f>VLOOKUP(A9,[1]HousingMarket!$A$2:$R$151,11,FALSE)</f>
        <v>0.76584208742799054</v>
      </c>
      <c r="CK9" s="10" t="s">
        <v>239</v>
      </c>
      <c r="CL9" s="10">
        <v>1175</v>
      </c>
      <c r="CM9" s="10">
        <v>1556</v>
      </c>
      <c r="CN9" s="10">
        <v>121426.9841</v>
      </c>
      <c r="CO9" s="10">
        <v>195286</v>
      </c>
      <c r="CP9" s="10">
        <v>262366.44549999997</v>
      </c>
      <c r="CQ9" s="10">
        <v>0.60825867</v>
      </c>
      <c r="CR9" s="10">
        <v>0.34349848700000002</v>
      </c>
    </row>
    <row r="10" spans="1:96" x14ac:dyDescent="0.35">
      <c r="A10">
        <v>41051000601</v>
      </c>
      <c r="B10" t="s">
        <v>241</v>
      </c>
      <c r="C10" s="10" t="s">
        <v>5</v>
      </c>
      <c r="D10" s="10" t="s">
        <v>451</v>
      </c>
      <c r="E10" s="10" t="s">
        <v>451</v>
      </c>
      <c r="F10" s="10" t="s">
        <v>459</v>
      </c>
      <c r="G10" s="10" t="s">
        <v>39</v>
      </c>
      <c r="H10" s="10" t="s">
        <v>43</v>
      </c>
      <c r="I10" s="10" t="s">
        <v>230</v>
      </c>
      <c r="J10" s="10" t="s">
        <v>230</v>
      </c>
      <c r="K10" s="10" t="s">
        <v>230</v>
      </c>
      <c r="L10" s="10">
        <v>4</v>
      </c>
      <c r="M10" s="10">
        <v>3</v>
      </c>
      <c r="N10" s="10">
        <v>0</v>
      </c>
      <c r="O10" s="10">
        <v>0</v>
      </c>
      <c r="P10" s="10">
        <v>1</v>
      </c>
      <c r="Q10" s="10">
        <v>1</v>
      </c>
      <c r="R10" s="10">
        <v>43951.77</v>
      </c>
      <c r="S10" s="9">
        <v>0.67190569744597251</v>
      </c>
      <c r="T10" s="9">
        <v>0.63301839880656385</v>
      </c>
      <c r="U10" s="9">
        <v>0.32711198428290766</v>
      </c>
      <c r="V10" s="9">
        <v>0.30333167578319242</v>
      </c>
      <c r="W10" s="10">
        <v>490</v>
      </c>
      <c r="X10" s="10">
        <v>0.77</v>
      </c>
      <c r="Y10" s="10">
        <v>472</v>
      </c>
      <c r="Z10" s="10">
        <v>0.76</v>
      </c>
      <c r="AA10" s="10">
        <v>445</v>
      </c>
      <c r="AB10" s="9">
        <v>0.66616766467065869</v>
      </c>
      <c r="AC10" s="10">
        <v>-0.01</v>
      </c>
      <c r="AD10" s="9">
        <v>-9.3896747567666639E-2</v>
      </c>
      <c r="AE10" s="10">
        <v>710</v>
      </c>
      <c r="AF10" s="10">
        <v>858</v>
      </c>
      <c r="AG10" s="10">
        <v>1089</v>
      </c>
      <c r="AH10" s="9">
        <v>0.20845070422535206</v>
      </c>
      <c r="AI10" s="9">
        <v>0.26923076923076916</v>
      </c>
      <c r="AJ10" s="10">
        <v>4936</v>
      </c>
      <c r="AK10" s="10">
        <v>5198</v>
      </c>
      <c r="AL10" s="10">
        <v>5664</v>
      </c>
      <c r="AM10" s="10">
        <v>5.2999999999999999E-2</v>
      </c>
      <c r="AN10" s="9">
        <v>8.9649865332820378E-2</v>
      </c>
      <c r="AO10" s="10">
        <v>36810</v>
      </c>
      <c r="AP10" s="10">
        <v>42930</v>
      </c>
      <c r="AQ10" s="10">
        <v>45307</v>
      </c>
      <c r="AR10" s="10">
        <v>0.16600000000000001</v>
      </c>
      <c r="AS10" s="9">
        <v>5.5369205683670986E-2</v>
      </c>
      <c r="AT10" s="10">
        <v>9.0999999999999998E-2</v>
      </c>
      <c r="AU10" s="10">
        <v>0.158</v>
      </c>
      <c r="AV10" s="9">
        <v>0.18283582089552239</v>
      </c>
      <c r="AW10" s="10">
        <v>6.7000000000000004E-2</v>
      </c>
      <c r="AX10" s="9">
        <v>2.4835820895522387E-2</v>
      </c>
      <c r="AY10" s="10">
        <v>0.36299999999999999</v>
      </c>
      <c r="AZ10" s="10">
        <v>0.36299999999999999</v>
      </c>
      <c r="BA10" s="9">
        <v>0.46573208722741433</v>
      </c>
      <c r="BB10" s="10">
        <v>0</v>
      </c>
      <c r="BC10" s="9">
        <v>0.10232870434684027</v>
      </c>
      <c r="BD10" s="10">
        <v>-0.04</v>
      </c>
      <c r="BE10" s="9">
        <f t="shared" si="0"/>
        <v>-0.10273208722741434</v>
      </c>
      <c r="BF10" s="10">
        <v>0.26800000000000002</v>
      </c>
      <c r="BG10" s="10">
        <v>0.40200000000000002</v>
      </c>
      <c r="BH10" s="9">
        <v>0.44826977401129942</v>
      </c>
      <c r="BI10" s="10">
        <v>0.13500000000000001</v>
      </c>
      <c r="BJ10" s="9">
        <v>4.580728843992582E-2</v>
      </c>
      <c r="BK10" s="10">
        <v>0.54900000000000004</v>
      </c>
      <c r="BL10" s="10">
        <v>0.57999999999999996</v>
      </c>
      <c r="BM10" s="10">
        <v>0.499</v>
      </c>
      <c r="BN10" s="10">
        <v>0.03</v>
      </c>
      <c r="BO10" s="10">
        <v>-8.1000000000000003E-2</v>
      </c>
      <c r="BP10" s="10">
        <v>0</v>
      </c>
      <c r="BQ10" s="10">
        <v>0</v>
      </c>
      <c r="BR10" s="10">
        <v>1157</v>
      </c>
      <c r="BS10" s="10">
        <v>0.77100000000000002</v>
      </c>
      <c r="BT10" s="10">
        <v>1195</v>
      </c>
      <c r="BU10" s="10">
        <v>0.73099999999999998</v>
      </c>
      <c r="BV10" s="10">
        <v>1204</v>
      </c>
      <c r="BW10" s="10">
        <v>0.69399999999999995</v>
      </c>
      <c r="BX10" s="10">
        <v>3.3000000000000002E-2</v>
      </c>
      <c r="BY10" s="10">
        <v>8.0000000000000002E-3</v>
      </c>
      <c r="BZ10" s="10">
        <v>114100</v>
      </c>
      <c r="CA10" s="10">
        <v>178600</v>
      </c>
      <c r="CB10" s="10">
        <v>170600</v>
      </c>
      <c r="CC10" s="10">
        <v>0.58114265685243605</v>
      </c>
      <c r="CD10" s="10">
        <v>0.57810911555404942</v>
      </c>
      <c r="CE10" s="10">
        <v>-4.4792833146696527E-2</v>
      </c>
      <c r="CF10" s="10">
        <v>0.56529360210341806</v>
      </c>
      <c r="CG10" s="10">
        <v>0.49517966695880805</v>
      </c>
      <c r="CH10" s="10">
        <v>0.73660426099999998</v>
      </c>
      <c r="CI10" s="10">
        <v>0.61164383600000005</v>
      </c>
      <c r="CJ10" s="10">
        <f>VLOOKUP(A10,[1]HousingMarket!$A$2:$R$151,11,FALSE)</f>
        <v>0.57810911555404942</v>
      </c>
      <c r="CK10" s="10" t="s">
        <v>242</v>
      </c>
      <c r="CL10" s="10">
        <v>1143</v>
      </c>
      <c r="CM10" s="10">
        <v>1464</v>
      </c>
      <c r="CN10" s="10">
        <v>114556.18180000001</v>
      </c>
      <c r="CO10" s="10">
        <v>146596.5385</v>
      </c>
      <c r="CP10" s="10">
        <v>219201.7708</v>
      </c>
      <c r="CQ10" s="10">
        <v>0.27969120600000003</v>
      </c>
      <c r="CR10" s="10">
        <v>0.49527248800000001</v>
      </c>
    </row>
    <row r="11" spans="1:96" x14ac:dyDescent="0.35">
      <c r="A11">
        <v>41051000602</v>
      </c>
      <c r="B11" t="s">
        <v>243</v>
      </c>
      <c r="C11" s="10" t="s">
        <v>451</v>
      </c>
      <c r="D11" s="10" t="s">
        <v>451</v>
      </c>
      <c r="E11" s="10" t="s">
        <v>451</v>
      </c>
      <c r="F11" s="10" t="s">
        <v>451</v>
      </c>
      <c r="G11" s="10" t="s">
        <v>39</v>
      </c>
      <c r="H11" s="10" t="s">
        <v>47</v>
      </c>
      <c r="I11" s="10" t="s">
        <v>230</v>
      </c>
      <c r="J11" s="10" t="s">
        <v>230</v>
      </c>
      <c r="K11" s="10" t="s">
        <v>230</v>
      </c>
      <c r="L11" s="10">
        <v>3</v>
      </c>
      <c r="M11" s="10">
        <v>4</v>
      </c>
      <c r="N11" s="10">
        <v>0</v>
      </c>
      <c r="O11" s="10">
        <v>0</v>
      </c>
      <c r="P11" s="10">
        <v>0</v>
      </c>
      <c r="Q11" s="10">
        <v>0</v>
      </c>
      <c r="R11" s="10">
        <v>39574</v>
      </c>
      <c r="S11" s="9">
        <v>0.5615813482007096</v>
      </c>
      <c r="T11" s="9">
        <v>0.63663814796175133</v>
      </c>
      <c r="U11" s="9">
        <v>0.34313228585909783</v>
      </c>
      <c r="V11" s="9">
        <v>0.30900855561147461</v>
      </c>
      <c r="W11" s="10">
        <v>446</v>
      </c>
      <c r="X11" s="10">
        <v>0.64100000000000001</v>
      </c>
      <c r="Y11" s="10">
        <v>460</v>
      </c>
      <c r="Z11" s="10">
        <v>0.67200000000000004</v>
      </c>
      <c r="AA11" s="10">
        <v>333</v>
      </c>
      <c r="AB11" s="9">
        <v>0.60989010989010994</v>
      </c>
      <c r="AC11" s="10">
        <v>3.1E-2</v>
      </c>
      <c r="AD11" s="9">
        <v>-6.164273682521848E-2</v>
      </c>
      <c r="AE11" s="10">
        <v>656</v>
      </c>
      <c r="AF11" s="10">
        <v>898</v>
      </c>
      <c r="AG11" s="10">
        <v>952</v>
      </c>
      <c r="AH11" s="9">
        <v>0.36890243902439024</v>
      </c>
      <c r="AI11" s="9">
        <v>6.0133630289532336E-2</v>
      </c>
      <c r="AJ11" s="10">
        <v>4759</v>
      </c>
      <c r="AK11" s="10">
        <v>5309</v>
      </c>
      <c r="AL11" s="10">
        <v>5942</v>
      </c>
      <c r="AM11" s="10">
        <v>0.11600000000000001</v>
      </c>
      <c r="AN11" s="9">
        <v>0.11923149368996055</v>
      </c>
      <c r="AO11" s="10">
        <v>36518</v>
      </c>
      <c r="AP11" s="10">
        <v>40979</v>
      </c>
      <c r="AQ11" s="10">
        <v>40295</v>
      </c>
      <c r="AR11" s="10">
        <v>0.122</v>
      </c>
      <c r="AS11" s="9">
        <v>-1.6691476121916127E-2</v>
      </c>
      <c r="AT11" s="10">
        <v>0.08</v>
      </c>
      <c r="AU11" s="10">
        <v>0.1</v>
      </c>
      <c r="AV11" s="9">
        <v>0.15371200797209766</v>
      </c>
      <c r="AW11" s="10">
        <v>0.02</v>
      </c>
      <c r="AX11" s="9">
        <v>5.3712007972097658E-2</v>
      </c>
      <c r="AY11" s="10">
        <v>0.38300000000000001</v>
      </c>
      <c r="AZ11" s="10">
        <v>0.44500000000000001</v>
      </c>
      <c r="BA11" s="9">
        <v>0.3526595744680851</v>
      </c>
      <c r="BB11" s="10">
        <v>6.2E-2</v>
      </c>
      <c r="BC11" s="9">
        <v>-9.2329532285727545E-2</v>
      </c>
      <c r="BD11" s="10">
        <v>-6.15</v>
      </c>
      <c r="BE11" s="9">
        <f t="shared" si="0"/>
        <v>9.2340425531914905E-2</v>
      </c>
      <c r="BF11" s="10">
        <v>0.26500000000000001</v>
      </c>
      <c r="BG11" s="10">
        <v>0.36699999999999999</v>
      </c>
      <c r="BH11" s="9">
        <v>0.48771457421743519</v>
      </c>
      <c r="BI11" s="10">
        <v>0.10299999999999999</v>
      </c>
      <c r="BJ11" s="9">
        <v>0.12022540488234384</v>
      </c>
      <c r="BK11" s="10">
        <v>0.55200000000000005</v>
      </c>
      <c r="BL11" s="10">
        <v>0.63400000000000001</v>
      </c>
      <c r="BM11" s="10">
        <v>0.57399999999999995</v>
      </c>
      <c r="BN11" s="10">
        <v>8.3000000000000004E-2</v>
      </c>
      <c r="BO11" s="10">
        <v>-0.06</v>
      </c>
      <c r="BP11" s="10">
        <v>17</v>
      </c>
      <c r="BQ11" s="10">
        <v>12</v>
      </c>
      <c r="BR11" s="10">
        <v>1073</v>
      </c>
      <c r="BS11" s="10">
        <v>0.753</v>
      </c>
      <c r="BT11" s="10">
        <v>1170</v>
      </c>
      <c r="BU11" s="10">
        <v>0.78800000000000003</v>
      </c>
      <c r="BV11" s="10">
        <v>1180</v>
      </c>
      <c r="BW11" s="10">
        <v>0.72399999999999998</v>
      </c>
      <c r="BX11" s="10">
        <v>0.09</v>
      </c>
      <c r="BY11" s="10">
        <v>8.9999999999999993E-3</v>
      </c>
      <c r="BZ11" s="10">
        <v>114500</v>
      </c>
      <c r="CA11" s="10">
        <v>177100</v>
      </c>
      <c r="CB11" s="10">
        <v>171300</v>
      </c>
      <c r="CC11" s="10">
        <v>0.59060637924991233</v>
      </c>
      <c r="CD11" s="10">
        <v>0.58048119281599453</v>
      </c>
      <c r="CE11" s="10">
        <v>-3.274985883681536E-2</v>
      </c>
      <c r="CF11" s="10">
        <v>0.54672489082969433</v>
      </c>
      <c r="CG11" s="10">
        <v>0.49606986899563321</v>
      </c>
      <c r="CH11" s="10">
        <v>0.73918657200000004</v>
      </c>
      <c r="CI11" s="10">
        <v>0.60650684899999996</v>
      </c>
      <c r="CJ11" s="10">
        <f>VLOOKUP(A11,[1]HousingMarket!$A$2:$R$151,11,FALSE)</f>
        <v>0.58048119281599453</v>
      </c>
      <c r="CK11" s="10" t="s">
        <v>242</v>
      </c>
      <c r="CL11" s="10">
        <v>1143</v>
      </c>
      <c r="CM11" s="10">
        <v>1464</v>
      </c>
      <c r="CN11" s="10">
        <v>113910.71430000001</v>
      </c>
      <c r="CO11" s="10">
        <v>144332.21669999999</v>
      </c>
      <c r="CP11" s="10">
        <v>207211.64</v>
      </c>
      <c r="CQ11" s="10">
        <v>0.26706445099999998</v>
      </c>
      <c r="CR11" s="10">
        <v>0.43565757399999999</v>
      </c>
    </row>
    <row r="12" spans="1:96" x14ac:dyDescent="0.35">
      <c r="A12">
        <v>41051000701</v>
      </c>
      <c r="B12" t="s">
        <v>244</v>
      </c>
      <c r="C12" s="10" t="s">
        <v>451</v>
      </c>
      <c r="D12" s="10" t="s">
        <v>16</v>
      </c>
      <c r="E12" s="10" t="s">
        <v>455</v>
      </c>
      <c r="F12" s="10" t="s">
        <v>459</v>
      </c>
      <c r="G12" s="10" t="s">
        <v>237</v>
      </c>
      <c r="H12" s="10" t="s">
        <v>47</v>
      </c>
      <c r="I12" s="10" t="s">
        <v>230</v>
      </c>
      <c r="J12" s="10" t="s">
        <v>227</v>
      </c>
      <c r="K12" s="10" t="s">
        <v>230</v>
      </c>
      <c r="L12" s="10">
        <v>4</v>
      </c>
      <c r="M12" s="10">
        <v>2</v>
      </c>
      <c r="N12" s="10">
        <v>1</v>
      </c>
      <c r="O12" s="10">
        <v>0</v>
      </c>
      <c r="P12" s="10">
        <v>0</v>
      </c>
      <c r="Q12" s="10">
        <v>0</v>
      </c>
      <c r="R12" s="10">
        <v>51861.22</v>
      </c>
      <c r="S12" s="9">
        <v>0.82157676348547715</v>
      </c>
      <c r="T12" s="9">
        <v>0.70357497517378353</v>
      </c>
      <c r="U12" s="9">
        <v>0.39004149377593361</v>
      </c>
      <c r="V12" s="9">
        <v>0.40069513406156904</v>
      </c>
      <c r="W12" s="10">
        <v>704</v>
      </c>
      <c r="X12" s="10">
        <v>0.89100000000000001</v>
      </c>
      <c r="Y12" s="10">
        <v>744</v>
      </c>
      <c r="Z12" s="10">
        <v>0.91300000000000003</v>
      </c>
      <c r="AA12" s="10">
        <v>619</v>
      </c>
      <c r="AB12" s="9">
        <v>0.85144429160935353</v>
      </c>
      <c r="AC12" s="10">
        <v>2.1999999999999999E-2</v>
      </c>
      <c r="AD12" s="9">
        <v>-6.1439143973468502E-2</v>
      </c>
      <c r="AE12" s="10">
        <v>643</v>
      </c>
      <c r="AF12" s="10">
        <v>760</v>
      </c>
      <c r="AG12" s="10">
        <v>900</v>
      </c>
      <c r="AH12" s="9">
        <v>0.18195956454121309</v>
      </c>
      <c r="AI12" s="9">
        <v>0.18421052631578938</v>
      </c>
      <c r="AJ12" s="10">
        <v>4396</v>
      </c>
      <c r="AK12" s="10">
        <v>4220</v>
      </c>
      <c r="AL12" s="10">
        <v>4825</v>
      </c>
      <c r="AM12" s="10">
        <v>-0.04</v>
      </c>
      <c r="AN12" s="9">
        <v>0.14336492890995256</v>
      </c>
      <c r="AO12" s="10">
        <v>39211</v>
      </c>
      <c r="AP12" s="10">
        <v>47958</v>
      </c>
      <c r="AQ12" s="10">
        <v>53189</v>
      </c>
      <c r="AR12" s="10">
        <v>0.223</v>
      </c>
      <c r="AS12" s="9">
        <v>0.10907460694774596</v>
      </c>
      <c r="AT12" s="10">
        <v>0.188</v>
      </c>
      <c r="AU12" s="10">
        <v>0.31</v>
      </c>
      <c r="AV12" s="9">
        <v>0.39774601429356787</v>
      </c>
      <c r="AW12" s="10">
        <v>0.122</v>
      </c>
      <c r="AX12" s="9">
        <v>8.7746014293567876E-2</v>
      </c>
      <c r="AY12" s="10">
        <v>0.40400000000000003</v>
      </c>
      <c r="AZ12" s="10">
        <v>0.38200000000000001</v>
      </c>
      <c r="BA12" s="9">
        <v>0.45176110260336905</v>
      </c>
      <c r="BB12" s="10">
        <v>-2.1999999999999999E-2</v>
      </c>
      <c r="BC12" s="9">
        <v>6.9471685756716806E-2</v>
      </c>
      <c r="BD12" s="10">
        <v>2.21</v>
      </c>
      <c r="BE12" s="9">
        <f t="shared" si="0"/>
        <v>-6.9761102603368985E-2</v>
      </c>
      <c r="BF12" s="10">
        <v>0.22900000000000001</v>
      </c>
      <c r="BG12" s="10">
        <v>0.3</v>
      </c>
      <c r="BH12" s="9">
        <v>0.28269430051813471</v>
      </c>
      <c r="BI12" s="10">
        <v>7.0999999999999994E-2</v>
      </c>
      <c r="BJ12" s="9">
        <v>-1.7068732657220753E-2</v>
      </c>
      <c r="BK12" s="10">
        <v>0.48899999999999999</v>
      </c>
      <c r="BL12" s="10">
        <v>0.45400000000000001</v>
      </c>
      <c r="BM12" s="10">
        <v>0.44400000000000001</v>
      </c>
      <c r="BN12" s="10">
        <v>-3.5000000000000003E-2</v>
      </c>
      <c r="BO12" s="10">
        <v>-8.9999999999999993E-3</v>
      </c>
      <c r="BP12" s="10">
        <v>0</v>
      </c>
      <c r="BQ12" s="10">
        <v>0</v>
      </c>
      <c r="BR12" s="10">
        <v>840</v>
      </c>
      <c r="BS12" s="10">
        <v>0.58899999999999997</v>
      </c>
      <c r="BT12" s="10">
        <v>765</v>
      </c>
      <c r="BU12" s="10">
        <v>0.49399999999999999</v>
      </c>
      <c r="BV12" s="10">
        <v>759</v>
      </c>
      <c r="BW12" s="10">
        <v>0.48799999999999999</v>
      </c>
      <c r="BX12" s="10">
        <v>-8.8999999999999996E-2</v>
      </c>
      <c r="BY12" s="10">
        <v>-8.0000000000000002E-3</v>
      </c>
      <c r="BZ12" s="10">
        <v>143900</v>
      </c>
      <c r="CA12" s="10">
        <v>258500</v>
      </c>
      <c r="CB12" s="10">
        <v>280600</v>
      </c>
      <c r="CC12" s="10">
        <v>0.97406239046617593</v>
      </c>
      <c r="CD12" s="10">
        <v>0.95086411385970859</v>
      </c>
      <c r="CE12" s="10">
        <v>8.5493230174081239E-2</v>
      </c>
      <c r="CF12" s="10">
        <v>0.79638637943015989</v>
      </c>
      <c r="CG12" s="10">
        <v>0.94996525364836693</v>
      </c>
      <c r="CH12" s="10">
        <v>0.928986443</v>
      </c>
      <c r="CI12" s="10">
        <v>0.88527397299999999</v>
      </c>
      <c r="CJ12" s="10">
        <f>VLOOKUP(A12,[1]HousingMarket!$A$2:$R$151,11,FALSE)</f>
        <v>0.95086411385970859</v>
      </c>
      <c r="CK12" s="10" t="s">
        <v>245</v>
      </c>
      <c r="CL12" s="10">
        <v>1230</v>
      </c>
      <c r="CM12" s="10">
        <v>1778</v>
      </c>
      <c r="CN12" s="10">
        <v>141346.16469999999</v>
      </c>
      <c r="CO12" s="10">
        <v>239737.22219999999</v>
      </c>
      <c r="CP12" s="10">
        <v>340935.97749999998</v>
      </c>
      <c r="CQ12" s="10">
        <v>0.69609994500000005</v>
      </c>
      <c r="CR12" s="10">
        <v>0.42212366699999998</v>
      </c>
    </row>
    <row r="13" spans="1:96" x14ac:dyDescent="0.35">
      <c r="A13">
        <v>41051000702</v>
      </c>
      <c r="B13" t="s">
        <v>246</v>
      </c>
      <c r="C13" s="10" t="s">
        <v>460</v>
      </c>
      <c r="D13" s="10" t="s">
        <v>452</v>
      </c>
      <c r="E13" s="10" t="s">
        <v>456</v>
      </c>
      <c r="F13" s="10" t="s">
        <v>458</v>
      </c>
      <c r="G13" s="10" t="s">
        <v>43</v>
      </c>
      <c r="H13" s="10" t="s">
        <v>51</v>
      </c>
      <c r="I13" s="10" t="s">
        <v>227</v>
      </c>
      <c r="J13" s="10" t="s">
        <v>230</v>
      </c>
      <c r="K13" s="10" t="s">
        <v>230</v>
      </c>
      <c r="L13" s="10">
        <v>3</v>
      </c>
      <c r="M13" s="10">
        <v>3</v>
      </c>
      <c r="N13" s="10">
        <v>1</v>
      </c>
      <c r="O13" s="10">
        <v>0</v>
      </c>
      <c r="P13" s="10">
        <v>0</v>
      </c>
      <c r="Q13" s="10">
        <v>0</v>
      </c>
      <c r="R13" s="10">
        <v>47573.82</v>
      </c>
      <c r="S13" s="9">
        <v>0.74075852136341813</v>
      </c>
      <c r="T13" s="9">
        <v>0.7039317858834675</v>
      </c>
      <c r="U13" s="9">
        <v>0.5045607297167547</v>
      </c>
      <c r="V13" s="9">
        <v>0.38559924206537188</v>
      </c>
      <c r="W13" s="10">
        <v>499</v>
      </c>
      <c r="X13" s="10">
        <v>0.89100000000000001</v>
      </c>
      <c r="Y13" s="10">
        <v>680</v>
      </c>
      <c r="Z13" s="10">
        <v>0.875</v>
      </c>
      <c r="AA13" s="10">
        <v>645</v>
      </c>
      <c r="AB13" s="9">
        <v>0.7856272838002436</v>
      </c>
      <c r="AC13" s="10">
        <v>-1.6E-2</v>
      </c>
      <c r="AD13" s="9">
        <v>-8.9533591360631548E-2</v>
      </c>
      <c r="AE13" s="10">
        <v>733</v>
      </c>
      <c r="AF13" s="10">
        <v>1015</v>
      </c>
      <c r="AG13" s="10">
        <v>1082</v>
      </c>
      <c r="AH13" s="9">
        <v>0.38472032742155515</v>
      </c>
      <c r="AI13" s="9">
        <v>6.600985221674871E-2</v>
      </c>
      <c r="AJ13" s="10">
        <v>4923</v>
      </c>
      <c r="AK13" s="10">
        <v>4723</v>
      </c>
      <c r="AL13" s="10">
        <v>4567</v>
      </c>
      <c r="AM13" s="10">
        <v>-4.1000000000000002E-2</v>
      </c>
      <c r="AN13" s="9">
        <v>-3.3029853906415441E-2</v>
      </c>
      <c r="AO13" s="10">
        <v>43000</v>
      </c>
      <c r="AP13" s="10">
        <v>39053</v>
      </c>
      <c r="AQ13" s="10">
        <v>52077</v>
      </c>
      <c r="AR13" s="10">
        <v>-9.1999999999999998E-2</v>
      </c>
      <c r="AS13" s="9">
        <v>0.33349550610708523</v>
      </c>
      <c r="AT13" s="10">
        <v>0.16500000000000001</v>
      </c>
      <c r="AU13" s="10">
        <v>0.30599999999999999</v>
      </c>
      <c r="AV13" s="9">
        <v>0.4216902220940294</v>
      </c>
      <c r="AW13" s="10">
        <v>0.14099999999999999</v>
      </c>
      <c r="AX13" s="9">
        <v>0.1156902220940294</v>
      </c>
      <c r="AY13" s="10">
        <v>0.36199999999999999</v>
      </c>
      <c r="AZ13" s="10">
        <v>0.38200000000000001</v>
      </c>
      <c r="BA13" s="9">
        <v>0.43291139240506327</v>
      </c>
      <c r="BB13" s="10">
        <v>0.02</v>
      </c>
      <c r="BC13" s="9">
        <v>5.1129411319946305E-2</v>
      </c>
      <c r="BD13" s="10">
        <v>-1.98</v>
      </c>
      <c r="BE13" s="9">
        <f t="shared" si="0"/>
        <v>-5.091139240506326E-2</v>
      </c>
      <c r="BF13" s="10">
        <v>0.252</v>
      </c>
      <c r="BG13" s="10">
        <v>0.32</v>
      </c>
      <c r="BH13" s="9">
        <v>0.28070943726735276</v>
      </c>
      <c r="BI13" s="10">
        <v>6.8000000000000005E-2</v>
      </c>
      <c r="BJ13" s="9">
        <v>-3.9426069825596655E-2</v>
      </c>
      <c r="BK13" s="10">
        <v>0.436</v>
      </c>
      <c r="BL13" s="10">
        <v>0.57799999999999996</v>
      </c>
      <c r="BM13" s="10">
        <v>0.46800000000000003</v>
      </c>
      <c r="BN13" s="10">
        <v>0.14199999999999999</v>
      </c>
      <c r="BO13" s="10">
        <v>-0.11</v>
      </c>
      <c r="BP13" s="10">
        <v>0</v>
      </c>
      <c r="BQ13" s="10">
        <v>6</v>
      </c>
      <c r="BR13" s="10">
        <v>1093</v>
      </c>
      <c r="BS13" s="10">
        <v>0.67700000000000005</v>
      </c>
      <c r="BT13" s="10">
        <v>830</v>
      </c>
      <c r="BU13" s="10">
        <v>0.49299999999999999</v>
      </c>
      <c r="BV13" s="10">
        <v>1000</v>
      </c>
      <c r="BW13" s="10">
        <v>0.54800000000000004</v>
      </c>
      <c r="BX13" s="10">
        <v>-0.24099999999999999</v>
      </c>
      <c r="BY13" s="10">
        <v>0.20499999999999999</v>
      </c>
      <c r="BZ13" s="10">
        <v>120300</v>
      </c>
      <c r="CA13" s="10">
        <v>233500</v>
      </c>
      <c r="CB13" s="10">
        <v>227600</v>
      </c>
      <c r="CC13" s="10">
        <v>0.76060287416754291</v>
      </c>
      <c r="CD13" s="10">
        <v>0.77126397831243643</v>
      </c>
      <c r="CE13" s="10">
        <v>-2.5267665952890792E-2</v>
      </c>
      <c r="CF13" s="10">
        <v>0.94098088113050704</v>
      </c>
      <c r="CG13" s="10">
        <v>0.89193682460515378</v>
      </c>
      <c r="CH13" s="10">
        <v>0.776630084</v>
      </c>
      <c r="CI13" s="10">
        <v>0.79965753399999995</v>
      </c>
      <c r="CJ13" s="10">
        <f>VLOOKUP(A13,[1]HousingMarket!$A$2:$R$151,11,FALSE)</f>
        <v>0.77126397831243643</v>
      </c>
      <c r="CK13" s="10" t="s">
        <v>247</v>
      </c>
      <c r="CL13" s="10">
        <v>1209</v>
      </c>
      <c r="CM13" s="10">
        <v>1593</v>
      </c>
      <c r="CN13" s="10">
        <v>121967.4304</v>
      </c>
      <c r="CO13" s="10">
        <v>195979.6923</v>
      </c>
      <c r="CP13" s="10">
        <v>290294.68040000001</v>
      </c>
      <c r="CQ13" s="10">
        <v>0.60681988399999998</v>
      </c>
      <c r="CR13" s="10">
        <v>0.48124878100000001</v>
      </c>
    </row>
    <row r="14" spans="1:96" x14ac:dyDescent="0.35">
      <c r="A14">
        <v>41051000801</v>
      </c>
      <c r="B14" t="s">
        <v>248</v>
      </c>
      <c r="C14" s="10" t="s">
        <v>451</v>
      </c>
      <c r="D14" s="10" t="s">
        <v>451</v>
      </c>
      <c r="E14" s="10" t="s">
        <v>455</v>
      </c>
      <c r="F14" s="10" t="s">
        <v>458</v>
      </c>
      <c r="G14" s="10" t="s">
        <v>43</v>
      </c>
      <c r="H14" s="10" t="s">
        <v>226</v>
      </c>
      <c r="I14" s="10" t="s">
        <v>227</v>
      </c>
      <c r="J14" s="10" t="s">
        <v>230</v>
      </c>
      <c r="K14" s="10" t="s">
        <v>227</v>
      </c>
      <c r="L14" s="10">
        <v>0</v>
      </c>
      <c r="M14" s="10">
        <v>1</v>
      </c>
      <c r="N14" s="10">
        <v>1</v>
      </c>
      <c r="O14" s="10">
        <v>0</v>
      </c>
      <c r="P14" s="10">
        <v>0</v>
      </c>
      <c r="Q14" s="10">
        <v>0</v>
      </c>
      <c r="R14" s="10">
        <v>67557.39</v>
      </c>
      <c r="S14" s="9">
        <v>0.8549172346640701</v>
      </c>
      <c r="T14" s="9">
        <v>0.85014409221902021</v>
      </c>
      <c r="U14" s="9">
        <v>0.63924050632911389</v>
      </c>
      <c r="V14" s="9">
        <v>0.58309317963496643</v>
      </c>
      <c r="W14" s="10">
        <v>583</v>
      </c>
      <c r="X14" s="10">
        <v>0.80400000000000005</v>
      </c>
      <c r="Y14" s="10">
        <v>628</v>
      </c>
      <c r="Z14" s="10">
        <v>0.73599999999999999</v>
      </c>
      <c r="AA14" s="10">
        <v>575</v>
      </c>
      <c r="AB14" s="9">
        <v>0.66091954022988508</v>
      </c>
      <c r="AC14" s="10">
        <v>-6.8000000000000005E-2</v>
      </c>
      <c r="AD14" s="9">
        <v>-7.5305547695085573E-2</v>
      </c>
      <c r="AE14" s="10">
        <v>607</v>
      </c>
      <c r="AF14" s="10">
        <v>728</v>
      </c>
      <c r="AG14" s="10">
        <v>1027</v>
      </c>
      <c r="AH14" s="9">
        <v>0.19934102141680388</v>
      </c>
      <c r="AI14" s="9">
        <v>0.41071428571428581</v>
      </c>
      <c r="AJ14" s="10">
        <v>4556</v>
      </c>
      <c r="AK14" s="10">
        <v>4505</v>
      </c>
      <c r="AL14" s="10">
        <v>4481</v>
      </c>
      <c r="AM14" s="10">
        <v>-1.0999999999999999E-2</v>
      </c>
      <c r="AN14" s="9">
        <v>-5.3274139844616819E-3</v>
      </c>
      <c r="AO14" s="10">
        <v>40516</v>
      </c>
      <c r="AP14" s="10">
        <v>53402</v>
      </c>
      <c r="AQ14" s="10">
        <v>57266</v>
      </c>
      <c r="AR14" s="10">
        <v>0.318</v>
      </c>
      <c r="AS14" s="9">
        <v>7.2356840567769032E-2</v>
      </c>
      <c r="AT14" s="10">
        <v>0.317</v>
      </c>
      <c r="AU14" s="10">
        <v>0.44900000000000001</v>
      </c>
      <c r="AV14" s="9">
        <v>0.54550423613009014</v>
      </c>
      <c r="AW14" s="10">
        <v>0.13200000000000001</v>
      </c>
      <c r="AX14" s="9">
        <v>9.6504236130090071E-2</v>
      </c>
      <c r="AY14" s="10">
        <v>0.39600000000000002</v>
      </c>
      <c r="AZ14" s="10">
        <v>0.45700000000000002</v>
      </c>
      <c r="BA14" s="9">
        <v>0.43834248627059413</v>
      </c>
      <c r="BB14" s="10">
        <v>6.0999999999999999E-2</v>
      </c>
      <c r="BC14" s="9">
        <v>-1.8473330586846026E-2</v>
      </c>
      <c r="BD14" s="10">
        <v>-6.11</v>
      </c>
      <c r="BE14" s="9">
        <f t="shared" si="0"/>
        <v>1.8657513729405939E-2</v>
      </c>
      <c r="BF14" s="10">
        <v>0.182</v>
      </c>
      <c r="BG14" s="10">
        <v>0.23699999999999999</v>
      </c>
      <c r="BH14" s="9">
        <v>0.16938183441196161</v>
      </c>
      <c r="BI14" s="10">
        <v>5.5E-2</v>
      </c>
      <c r="BJ14" s="9">
        <v>-6.7466112313898541E-2</v>
      </c>
      <c r="BK14" s="10">
        <v>0.45300000000000001</v>
      </c>
      <c r="BL14" s="10">
        <v>0.46800000000000003</v>
      </c>
      <c r="BM14" s="10">
        <v>0.29399999999999998</v>
      </c>
      <c r="BN14" s="10">
        <v>1.4E-2</v>
      </c>
      <c r="BO14" s="10">
        <v>-0.17399999999999999</v>
      </c>
      <c r="BP14" s="10">
        <v>6</v>
      </c>
      <c r="BQ14" s="10">
        <v>22</v>
      </c>
      <c r="BR14" s="10">
        <v>845</v>
      </c>
      <c r="BS14" s="10">
        <v>0.54200000000000004</v>
      </c>
      <c r="BT14" s="10">
        <v>850</v>
      </c>
      <c r="BU14" s="10">
        <v>0.52100000000000002</v>
      </c>
      <c r="BV14" s="10">
        <v>730</v>
      </c>
      <c r="BW14" s="10">
        <v>0.43099999999999999</v>
      </c>
      <c r="BX14" s="10">
        <v>6.0000000000000001E-3</v>
      </c>
      <c r="BY14" s="10">
        <v>-0.14099999999999999</v>
      </c>
      <c r="BZ14" s="10">
        <v>148000</v>
      </c>
      <c r="CA14" s="10">
        <v>298200</v>
      </c>
      <c r="CB14" s="10">
        <v>307500</v>
      </c>
      <c r="CC14" s="10">
        <v>1.0070101647388714</v>
      </c>
      <c r="CD14" s="10">
        <v>1.0420196543544562</v>
      </c>
      <c r="CE14" s="10">
        <v>3.1187122736418511E-2</v>
      </c>
      <c r="CF14" s="10">
        <v>1.0148648648648648</v>
      </c>
      <c r="CG14" s="10">
        <v>1.0777027027027026</v>
      </c>
      <c r="CH14" s="10">
        <v>0.95545513199999998</v>
      </c>
      <c r="CI14" s="10">
        <v>1.0212328770000001</v>
      </c>
      <c r="CJ14" s="10">
        <f>VLOOKUP(A14,[1]HousingMarket!$A$2:$R$151,11,FALSE)</f>
        <v>1.0420196543544562</v>
      </c>
      <c r="CK14" s="10" t="s">
        <v>249</v>
      </c>
      <c r="CL14" s="10">
        <v>1302</v>
      </c>
      <c r="CM14" s="10">
        <v>2233</v>
      </c>
      <c r="CN14" s="10">
        <v>151178.6286</v>
      </c>
      <c r="CO14" s="10">
        <v>284485.8333</v>
      </c>
      <c r="CP14" s="10">
        <v>433599.01089999999</v>
      </c>
      <c r="CQ14" s="10">
        <v>0.88178604400000005</v>
      </c>
      <c r="CR14" s="10">
        <v>0.52414974700000005</v>
      </c>
    </row>
    <row r="15" spans="1:96" x14ac:dyDescent="0.35">
      <c r="A15">
        <v>41051000802</v>
      </c>
      <c r="B15" t="s">
        <v>250</v>
      </c>
      <c r="C15" s="10" t="s">
        <v>12</v>
      </c>
      <c r="D15" s="10" t="s">
        <v>452</v>
      </c>
      <c r="E15" s="10" t="s">
        <v>456</v>
      </c>
      <c r="F15" s="10" t="s">
        <v>459</v>
      </c>
      <c r="G15" s="10" t="s">
        <v>51</v>
      </c>
      <c r="H15" s="10" t="s">
        <v>39</v>
      </c>
      <c r="I15" s="10" t="s">
        <v>230</v>
      </c>
      <c r="J15" s="10" t="s">
        <v>230</v>
      </c>
      <c r="K15" s="10" t="s">
        <v>230</v>
      </c>
      <c r="L15" s="10">
        <v>3</v>
      </c>
      <c r="M15" s="10">
        <v>4</v>
      </c>
      <c r="N15" s="10">
        <v>1</v>
      </c>
      <c r="O15" s="10">
        <v>1</v>
      </c>
      <c r="P15" s="10">
        <v>0</v>
      </c>
      <c r="Q15" s="10">
        <v>0</v>
      </c>
      <c r="R15" s="10">
        <v>62109.91</v>
      </c>
      <c r="S15" s="9">
        <v>0.74495412844036701</v>
      </c>
      <c r="T15" s="9">
        <v>0.64120370370370372</v>
      </c>
      <c r="U15" s="9">
        <v>0.47110091743119265</v>
      </c>
      <c r="V15" s="9">
        <v>0.34675925925925927</v>
      </c>
      <c r="W15" s="10">
        <v>797</v>
      </c>
      <c r="X15" s="10">
        <v>0.84199999999999997</v>
      </c>
      <c r="Y15" s="10">
        <v>579</v>
      </c>
      <c r="Z15" s="10">
        <v>0.85699999999999998</v>
      </c>
      <c r="AA15" s="10">
        <v>732</v>
      </c>
      <c r="AB15" s="9">
        <v>0.80883977900552484</v>
      </c>
      <c r="AC15" s="10">
        <v>1.4999999999999999E-2</v>
      </c>
      <c r="AD15" s="9">
        <v>-4.766909673412012E-2</v>
      </c>
      <c r="AE15" s="10">
        <v>623</v>
      </c>
      <c r="AF15" s="10">
        <v>731</v>
      </c>
      <c r="AG15" s="10">
        <v>938</v>
      </c>
      <c r="AH15" s="9">
        <v>0.173354735152488</v>
      </c>
      <c r="AI15" s="9">
        <v>0.28317373461012307</v>
      </c>
      <c r="AJ15" s="10">
        <v>4600</v>
      </c>
      <c r="AK15" s="10">
        <v>4395</v>
      </c>
      <c r="AL15" s="10">
        <v>4607</v>
      </c>
      <c r="AM15" s="10">
        <v>-4.4999999999999998E-2</v>
      </c>
      <c r="AN15" s="9">
        <v>4.8236632536973856E-2</v>
      </c>
      <c r="AO15" s="10">
        <v>35530</v>
      </c>
      <c r="AP15" s="10">
        <v>45842</v>
      </c>
      <c r="AQ15" s="10">
        <v>52353</v>
      </c>
      <c r="AR15" s="10">
        <v>0.28999999999999998</v>
      </c>
      <c r="AS15" s="9">
        <v>0.14203132498582094</v>
      </c>
      <c r="AT15" s="10">
        <v>0.20699999999999999</v>
      </c>
      <c r="AU15" s="10">
        <v>0.35599999999999998</v>
      </c>
      <c r="AV15" s="9">
        <v>0.45148401826484019</v>
      </c>
      <c r="AW15" s="10">
        <v>0.14899999999999999</v>
      </c>
      <c r="AX15" s="9">
        <v>9.5484018264840154E-2</v>
      </c>
      <c r="AY15" s="10">
        <v>0.53500000000000003</v>
      </c>
      <c r="AZ15" s="10">
        <v>0.54600000000000004</v>
      </c>
      <c r="BA15" s="9">
        <v>0.63009259259259254</v>
      </c>
      <c r="BB15" s="10">
        <v>1.0999999999999999E-2</v>
      </c>
      <c r="BC15" s="9">
        <v>8.3633526796510149E-2</v>
      </c>
      <c r="BD15" s="10">
        <v>-1.1499999999999999</v>
      </c>
      <c r="BE15" s="9">
        <f t="shared" si="0"/>
        <v>-8.4092592592592497E-2</v>
      </c>
      <c r="BF15" s="10">
        <v>0.217</v>
      </c>
      <c r="BG15" s="10">
        <v>0.317</v>
      </c>
      <c r="BH15" s="9">
        <v>0.20273496852615586</v>
      </c>
      <c r="BI15" s="10">
        <v>0.1</v>
      </c>
      <c r="BJ15" s="9">
        <v>-0.11421611224745054</v>
      </c>
      <c r="BK15" s="10">
        <v>0.54100000000000004</v>
      </c>
      <c r="BL15" s="10">
        <v>0.52400000000000002</v>
      </c>
      <c r="BM15" s="10">
        <v>0.47899999999999998</v>
      </c>
      <c r="BN15" s="10">
        <v>-1.7000000000000001E-2</v>
      </c>
      <c r="BO15" s="10">
        <v>-4.4999999999999998E-2</v>
      </c>
      <c r="BP15" s="10">
        <v>10</v>
      </c>
      <c r="BQ15" s="10">
        <v>0</v>
      </c>
      <c r="BR15" s="10">
        <v>1216</v>
      </c>
      <c r="BS15" s="10">
        <v>0.67900000000000005</v>
      </c>
      <c r="BT15" s="10">
        <v>930</v>
      </c>
      <c r="BU15" s="10">
        <v>0.54900000000000004</v>
      </c>
      <c r="BV15" s="10">
        <v>1190</v>
      </c>
      <c r="BW15" s="10">
        <v>0.628</v>
      </c>
      <c r="BX15" s="10">
        <v>-0.23499999999999999</v>
      </c>
      <c r="BY15" s="10">
        <v>0.28000000000000003</v>
      </c>
      <c r="BZ15" s="10">
        <v>135400</v>
      </c>
      <c r="CA15" s="10">
        <v>249300</v>
      </c>
      <c r="CB15" s="10">
        <v>243800</v>
      </c>
      <c r="CC15" s="10">
        <v>0.8461268839817736</v>
      </c>
      <c r="CD15" s="10">
        <v>0.82616062351745168</v>
      </c>
      <c r="CE15" s="10">
        <v>-2.2061772964300039E-2</v>
      </c>
      <c r="CF15" s="10">
        <v>0.84121122599704579</v>
      </c>
      <c r="CG15" s="10">
        <v>0.80059084194977848</v>
      </c>
      <c r="CH15" s="10">
        <v>0.87411233099999996</v>
      </c>
      <c r="CI15" s="10">
        <v>0.85376712300000002</v>
      </c>
      <c r="CJ15" s="10">
        <f>VLOOKUP(A15,[1]HousingMarket!$A$2:$R$151,11,FALSE)</f>
        <v>0.82616062351745168</v>
      </c>
      <c r="CK15" s="10" t="s">
        <v>251</v>
      </c>
      <c r="CL15" s="10">
        <v>1237</v>
      </c>
      <c r="CM15" s="10">
        <v>1771</v>
      </c>
      <c r="CN15" s="10">
        <v>132323.76250000001</v>
      </c>
      <c r="CO15" s="10">
        <v>258024.6538</v>
      </c>
      <c r="CP15" s="10">
        <v>363382.38640000002</v>
      </c>
      <c r="CQ15" s="10">
        <v>0.94994949500000003</v>
      </c>
      <c r="CR15" s="10">
        <v>0.40832428599999998</v>
      </c>
    </row>
    <row r="16" spans="1:96" x14ac:dyDescent="0.35">
      <c r="A16">
        <v>41051000901</v>
      </c>
      <c r="B16" t="s">
        <v>252</v>
      </c>
      <c r="C16" s="10" t="s">
        <v>22</v>
      </c>
      <c r="D16" s="10" t="s">
        <v>451</v>
      </c>
      <c r="E16" s="10" t="s">
        <v>454</v>
      </c>
      <c r="F16" s="10" t="s">
        <v>457</v>
      </c>
      <c r="G16" s="10" t="s">
        <v>43</v>
      </c>
      <c r="H16" s="10" t="s">
        <v>226</v>
      </c>
      <c r="I16" s="10" t="s">
        <v>227</v>
      </c>
      <c r="J16" s="10" t="s">
        <v>230</v>
      </c>
      <c r="K16" s="10" t="s">
        <v>227</v>
      </c>
      <c r="L16" s="10">
        <v>1</v>
      </c>
      <c r="M16" s="10">
        <v>1</v>
      </c>
      <c r="N16" s="10">
        <v>0</v>
      </c>
      <c r="O16" s="10">
        <v>1</v>
      </c>
      <c r="P16" s="10">
        <v>0</v>
      </c>
      <c r="Q16" s="10">
        <v>0</v>
      </c>
      <c r="R16" s="10">
        <v>81035.06</v>
      </c>
      <c r="S16" s="9">
        <v>0.87561915244909194</v>
      </c>
      <c r="T16" s="9">
        <v>0.8497876857749469</v>
      </c>
      <c r="U16" s="9">
        <v>0.60649422124380847</v>
      </c>
      <c r="V16" s="9">
        <v>0.6640127388535032</v>
      </c>
      <c r="W16" s="10">
        <v>530</v>
      </c>
      <c r="X16" s="10">
        <v>0.81699999999999995</v>
      </c>
      <c r="Y16" s="10">
        <v>416</v>
      </c>
      <c r="Z16" s="10">
        <v>0.77200000000000002</v>
      </c>
      <c r="AA16" s="10">
        <v>530</v>
      </c>
      <c r="AB16" s="9">
        <v>0.67003792667509476</v>
      </c>
      <c r="AC16" s="10">
        <v>-4.4999999999999998E-2</v>
      </c>
      <c r="AD16" s="9">
        <v>-0.10176170226739134</v>
      </c>
      <c r="AE16" s="10">
        <v>648</v>
      </c>
      <c r="AF16" s="10">
        <v>833</v>
      </c>
      <c r="AG16" s="10">
        <v>1123</v>
      </c>
      <c r="AH16" s="9">
        <v>0.28549382716049387</v>
      </c>
      <c r="AI16" s="9">
        <v>0.34813925570228088</v>
      </c>
      <c r="AJ16" s="10">
        <v>3788</v>
      </c>
      <c r="AK16" s="10">
        <v>3542</v>
      </c>
      <c r="AL16" s="10">
        <v>4133</v>
      </c>
      <c r="AM16" s="10">
        <v>-6.5000000000000002E-2</v>
      </c>
      <c r="AN16" s="9">
        <v>0.16685488424618855</v>
      </c>
      <c r="AO16" s="10">
        <v>40639</v>
      </c>
      <c r="AP16" s="10">
        <v>47016</v>
      </c>
      <c r="AQ16" s="10">
        <v>64844</v>
      </c>
      <c r="AR16" s="10">
        <v>0.157</v>
      </c>
      <c r="AS16" s="9">
        <v>0.37919006295729107</v>
      </c>
      <c r="AT16" s="10">
        <v>0.45200000000000001</v>
      </c>
      <c r="AU16" s="10">
        <v>0.56699999999999995</v>
      </c>
      <c r="AV16" s="9">
        <v>0.62971037060105883</v>
      </c>
      <c r="AW16" s="10">
        <v>0.115</v>
      </c>
      <c r="AX16" s="9">
        <v>6.2710370601058774E-2</v>
      </c>
      <c r="AY16" s="10">
        <v>0.46400000000000002</v>
      </c>
      <c r="AZ16" s="10">
        <v>0.436</v>
      </c>
      <c r="BA16" s="9">
        <v>0.48922413793103448</v>
      </c>
      <c r="BB16" s="10">
        <v>-2.8000000000000001E-2</v>
      </c>
      <c r="BC16" s="9">
        <v>5.3551623311151431E-2</v>
      </c>
      <c r="BD16" s="10">
        <v>2.87</v>
      </c>
      <c r="BE16" s="9">
        <f t="shared" si="0"/>
        <v>-5.3224137931034532E-2</v>
      </c>
      <c r="BF16" s="10">
        <v>0.14499999999999999</v>
      </c>
      <c r="BG16" s="10">
        <v>0.13400000000000001</v>
      </c>
      <c r="BH16" s="9">
        <v>0.18098233728526494</v>
      </c>
      <c r="BI16" s="10">
        <v>-1.0999999999999999E-2</v>
      </c>
      <c r="BJ16" s="9">
        <v>4.6877311875891697E-2</v>
      </c>
      <c r="BK16" s="10">
        <v>0.45900000000000002</v>
      </c>
      <c r="BL16" s="10">
        <v>0.497</v>
      </c>
      <c r="BM16" s="10">
        <v>0.38</v>
      </c>
      <c r="BN16" s="10">
        <v>3.7999999999999999E-2</v>
      </c>
      <c r="BO16" s="10">
        <v>-0.11700000000000001</v>
      </c>
      <c r="BP16" s="10">
        <v>26</v>
      </c>
      <c r="BQ16" s="10">
        <v>28</v>
      </c>
      <c r="BR16" s="10">
        <v>783</v>
      </c>
      <c r="BS16" s="10">
        <v>0.54800000000000004</v>
      </c>
      <c r="BT16" s="10">
        <v>775</v>
      </c>
      <c r="BU16" s="10">
        <v>0.502</v>
      </c>
      <c r="BV16" s="10">
        <v>595</v>
      </c>
      <c r="BW16" s="10">
        <v>0.41199999999999998</v>
      </c>
      <c r="BX16" s="10">
        <v>-0.01</v>
      </c>
      <c r="BY16" s="10">
        <v>-0.23200000000000001</v>
      </c>
      <c r="BZ16" s="10">
        <v>161600</v>
      </c>
      <c r="CA16" s="10">
        <v>363700</v>
      </c>
      <c r="CB16" s="10">
        <v>383100</v>
      </c>
      <c r="CC16" s="10">
        <v>1.3024886084822993</v>
      </c>
      <c r="CD16" s="10">
        <v>1.2982039986445273</v>
      </c>
      <c r="CE16" s="10">
        <v>5.3340665383557875E-2</v>
      </c>
      <c r="CF16" s="10">
        <v>1.2506188118811881</v>
      </c>
      <c r="CG16" s="10">
        <v>1.3706683168316831</v>
      </c>
      <c r="CH16" s="10">
        <v>1.0432537120000001</v>
      </c>
      <c r="CI16" s="10">
        <v>1.245547945</v>
      </c>
      <c r="CJ16" s="10">
        <f>VLOOKUP(A16,[1]HousingMarket!$A$2:$R$151,11,FALSE)</f>
        <v>1.2982039986445273</v>
      </c>
      <c r="CK16" s="10" t="s">
        <v>249</v>
      </c>
      <c r="CL16" s="10">
        <v>1302</v>
      </c>
      <c r="CM16" s="10">
        <v>2233</v>
      </c>
      <c r="CN16" s="10">
        <v>177187.01920000001</v>
      </c>
      <c r="CO16" s="10">
        <v>304533.34289999999</v>
      </c>
      <c r="CP16" s="10">
        <v>503785.32880000002</v>
      </c>
      <c r="CQ16" s="10">
        <v>0.71871136000000002</v>
      </c>
      <c r="CR16" s="10">
        <v>0.65428627299999997</v>
      </c>
    </row>
    <row r="17" spans="1:96" x14ac:dyDescent="0.35">
      <c r="A17">
        <v>41051000902</v>
      </c>
      <c r="B17" t="s">
        <v>253</v>
      </c>
      <c r="C17" s="10" t="s">
        <v>460</v>
      </c>
      <c r="D17" s="10" t="s">
        <v>452</v>
      </c>
      <c r="E17" s="10" t="s">
        <v>456</v>
      </c>
      <c r="F17" s="10" t="s">
        <v>458</v>
      </c>
      <c r="G17" s="10" t="s">
        <v>43</v>
      </c>
      <c r="H17" s="10" t="s">
        <v>39</v>
      </c>
      <c r="I17" s="10" t="s">
        <v>230</v>
      </c>
      <c r="J17" s="10" t="s">
        <v>230</v>
      </c>
      <c r="K17" s="10" t="s">
        <v>230</v>
      </c>
      <c r="L17" s="10">
        <v>4</v>
      </c>
      <c r="M17" s="10">
        <v>4</v>
      </c>
      <c r="N17" s="10">
        <v>1</v>
      </c>
      <c r="O17" s="10">
        <v>0</v>
      </c>
      <c r="P17" s="10">
        <v>0</v>
      </c>
      <c r="Q17" s="10">
        <v>0</v>
      </c>
      <c r="R17" s="10">
        <v>55421.33</v>
      </c>
      <c r="S17" s="9">
        <v>0.6980029225523624</v>
      </c>
      <c r="T17" s="9">
        <v>0.58064516129032262</v>
      </c>
      <c r="U17" s="9">
        <v>0.46225036531904529</v>
      </c>
      <c r="V17" s="9">
        <v>0.24684431977559607</v>
      </c>
      <c r="W17" s="10">
        <v>946</v>
      </c>
      <c r="X17" s="10">
        <v>0.82499999999999996</v>
      </c>
      <c r="Y17" s="10">
        <v>990</v>
      </c>
      <c r="Z17" s="10">
        <v>0.83499999999999996</v>
      </c>
      <c r="AA17" s="10">
        <v>854</v>
      </c>
      <c r="AB17" s="9">
        <v>0.84890656063618286</v>
      </c>
      <c r="AC17" s="10">
        <v>1.0999999999999999E-2</v>
      </c>
      <c r="AD17" s="9">
        <v>1.3463522661499305E-2</v>
      </c>
      <c r="AE17" s="10">
        <v>605</v>
      </c>
      <c r="AF17" s="10">
        <v>765</v>
      </c>
      <c r="AG17" s="10">
        <v>898</v>
      </c>
      <c r="AH17" s="9">
        <v>0.26446280991735538</v>
      </c>
      <c r="AI17" s="9">
        <v>0.17385620915032685</v>
      </c>
      <c r="AJ17" s="10">
        <v>4458</v>
      </c>
      <c r="AK17" s="10">
        <v>4431</v>
      </c>
      <c r="AL17" s="10">
        <v>4473</v>
      </c>
      <c r="AM17" s="10">
        <v>-6.0000000000000001E-3</v>
      </c>
      <c r="AN17" s="9">
        <v>9.4786729857820884E-3</v>
      </c>
      <c r="AO17" s="10">
        <v>31960</v>
      </c>
      <c r="AP17" s="10">
        <v>38452</v>
      </c>
      <c r="AQ17" s="10">
        <v>36477</v>
      </c>
      <c r="AR17" s="10">
        <v>0.20300000000000001</v>
      </c>
      <c r="AS17" s="9">
        <v>-5.1362737959013804E-2</v>
      </c>
      <c r="AT17" s="10">
        <v>0.20499999999999999</v>
      </c>
      <c r="AU17" s="10">
        <v>0.30499999999999999</v>
      </c>
      <c r="AV17" s="9">
        <v>0.39839228295819934</v>
      </c>
      <c r="AW17" s="10">
        <v>0.1</v>
      </c>
      <c r="AX17" s="9">
        <v>9.3392282958199346E-2</v>
      </c>
      <c r="AY17" s="10">
        <v>0.69299999999999995</v>
      </c>
      <c r="AZ17" s="10">
        <v>0.67900000000000005</v>
      </c>
      <c r="BA17" s="9">
        <v>0.71300448430493268</v>
      </c>
      <c r="BB17" s="10">
        <v>-1.4E-2</v>
      </c>
      <c r="BC17" s="9">
        <v>3.4128418073121392E-2</v>
      </c>
      <c r="BD17" s="10">
        <v>1.37</v>
      </c>
      <c r="BE17" s="9">
        <f t="shared" si="0"/>
        <v>-3.4004484304932636E-2</v>
      </c>
      <c r="BF17" s="10">
        <v>0.23300000000000001</v>
      </c>
      <c r="BG17" s="10">
        <v>0.313</v>
      </c>
      <c r="BH17" s="9">
        <v>0.28392577688352338</v>
      </c>
      <c r="BI17" s="10">
        <v>0.08</v>
      </c>
      <c r="BJ17" s="9">
        <v>-2.8644748957144639E-2</v>
      </c>
      <c r="BK17" s="10">
        <v>0.56299999999999994</v>
      </c>
      <c r="BL17" s="10">
        <v>0.57699999999999996</v>
      </c>
      <c r="BM17" s="10">
        <v>0.53900000000000003</v>
      </c>
      <c r="BN17" s="10">
        <v>1.4E-2</v>
      </c>
      <c r="BO17" s="10">
        <v>-3.7999999999999999E-2</v>
      </c>
      <c r="BP17" s="10">
        <v>11</v>
      </c>
      <c r="BQ17" s="10">
        <v>17</v>
      </c>
      <c r="BR17" s="10">
        <v>1365</v>
      </c>
      <c r="BS17" s="10">
        <v>0.78900000000000003</v>
      </c>
      <c r="BT17" s="10">
        <v>1305</v>
      </c>
      <c r="BU17" s="10">
        <v>0.72499999999999998</v>
      </c>
      <c r="BV17" s="10">
        <v>1255</v>
      </c>
      <c r="BW17" s="10">
        <v>0.69</v>
      </c>
      <c r="BX17" s="10">
        <v>-4.3999999999999997E-2</v>
      </c>
      <c r="BY17" s="10">
        <v>-3.7999999999999999E-2</v>
      </c>
      <c r="BZ17" s="10">
        <v>139500</v>
      </c>
      <c r="CA17" s="10">
        <v>288100</v>
      </c>
      <c r="CB17" s="10">
        <v>277800</v>
      </c>
      <c r="CC17" s="10">
        <v>0.9239397125832457</v>
      </c>
      <c r="CD17" s="10">
        <v>0.94137580481192817</v>
      </c>
      <c r="CE17" s="10">
        <v>-3.575147518222839E-2</v>
      </c>
      <c r="CF17" s="10">
        <v>1.0652329749103944</v>
      </c>
      <c r="CG17" s="10">
        <v>0.99139784946236564</v>
      </c>
      <c r="CH17" s="10">
        <v>0.90058101999999995</v>
      </c>
      <c r="CI17" s="10">
        <v>0.98664383600000005</v>
      </c>
      <c r="CJ17" s="10">
        <f>VLOOKUP(A17,[1]HousingMarket!$A$2:$R$151,11,FALSE)</f>
        <v>0.94137580481192817</v>
      </c>
      <c r="CK17" s="10" t="s">
        <v>251</v>
      </c>
      <c r="CL17" s="10">
        <v>1237</v>
      </c>
      <c r="CM17" s="10">
        <v>1771</v>
      </c>
      <c r="CN17" s="10">
        <v>136656.94440000001</v>
      </c>
      <c r="CO17" s="10">
        <v>243693.10339999999</v>
      </c>
      <c r="CP17" s="10">
        <v>392657.29229999997</v>
      </c>
      <c r="CQ17" s="10">
        <v>0.78324712600000002</v>
      </c>
      <c r="CR17" s="10">
        <v>0.611277819</v>
      </c>
    </row>
    <row r="18" spans="1:96" x14ac:dyDescent="0.35">
      <c r="A18">
        <v>41051001000</v>
      </c>
      <c r="B18" t="s">
        <v>254</v>
      </c>
      <c r="C18" s="10" t="s">
        <v>451</v>
      </c>
      <c r="D18" s="10" t="s">
        <v>451</v>
      </c>
      <c r="E18" s="10" t="s">
        <v>454</v>
      </c>
      <c r="F18" s="10" t="s">
        <v>458</v>
      </c>
      <c r="G18" s="10" t="s">
        <v>43</v>
      </c>
      <c r="H18" s="10" t="s">
        <v>226</v>
      </c>
      <c r="I18" s="10" t="s">
        <v>230</v>
      </c>
      <c r="J18" s="10" t="s">
        <v>230</v>
      </c>
      <c r="K18" s="10" t="s">
        <v>227</v>
      </c>
      <c r="L18" s="10">
        <v>2</v>
      </c>
      <c r="M18" s="10">
        <v>2</v>
      </c>
      <c r="N18" s="10">
        <v>0</v>
      </c>
      <c r="O18" s="10">
        <v>1</v>
      </c>
      <c r="P18" s="10">
        <v>1</v>
      </c>
      <c r="Q18" s="10">
        <v>1</v>
      </c>
      <c r="R18" s="10">
        <v>135360.43</v>
      </c>
      <c r="S18" s="9">
        <v>0.74446085672082718</v>
      </c>
      <c r="T18" s="9">
        <v>0.64439495174461769</v>
      </c>
      <c r="U18" s="9">
        <v>0.55096011816838997</v>
      </c>
      <c r="V18" s="9">
        <v>0.5033407572383074</v>
      </c>
      <c r="W18" s="10">
        <v>1200</v>
      </c>
      <c r="X18" s="10">
        <v>0.82</v>
      </c>
      <c r="Y18" s="10">
        <v>1103</v>
      </c>
      <c r="Z18" s="10">
        <v>0.79400000000000004</v>
      </c>
      <c r="AA18" s="10">
        <v>1003</v>
      </c>
      <c r="AB18" s="9">
        <v>0.76389946686976395</v>
      </c>
      <c r="AC18" s="10">
        <v>-2.5999999999999999E-2</v>
      </c>
      <c r="AD18" s="9">
        <v>-3.0197005412453515E-2</v>
      </c>
      <c r="AE18" s="10">
        <v>626</v>
      </c>
      <c r="AF18" s="10">
        <v>817</v>
      </c>
      <c r="AG18" s="10">
        <v>1002</v>
      </c>
      <c r="AH18" s="9">
        <v>0.305111821086262</v>
      </c>
      <c r="AI18" s="9">
        <v>0.22643818849449215</v>
      </c>
      <c r="AJ18" s="10">
        <v>5213</v>
      </c>
      <c r="AK18" s="10">
        <v>5304</v>
      </c>
      <c r="AL18" s="10">
        <v>5615</v>
      </c>
      <c r="AM18" s="10">
        <v>1.7000000000000001E-2</v>
      </c>
      <c r="AN18" s="9">
        <v>5.8634992458521884E-2</v>
      </c>
      <c r="AO18" s="10">
        <v>37969</v>
      </c>
      <c r="AP18" s="10">
        <v>42692</v>
      </c>
      <c r="AQ18" s="10">
        <v>54468</v>
      </c>
      <c r="AR18" s="10">
        <v>0.124</v>
      </c>
      <c r="AS18" s="9">
        <v>0.27583622224304327</v>
      </c>
      <c r="AT18" s="10">
        <v>0.35799999999999998</v>
      </c>
      <c r="AU18" s="10">
        <v>0.442</v>
      </c>
      <c r="AV18" s="9">
        <v>0.50999310820124055</v>
      </c>
      <c r="AW18" s="10">
        <v>8.4000000000000005E-2</v>
      </c>
      <c r="AX18" s="9">
        <v>6.7993108201240549E-2</v>
      </c>
      <c r="AY18" s="10">
        <v>0.59</v>
      </c>
      <c r="AZ18" s="10">
        <v>0.57899999999999996</v>
      </c>
      <c r="BA18" s="9">
        <v>0.61727416798732171</v>
      </c>
      <c r="BB18" s="10">
        <v>-1.0999999999999999E-2</v>
      </c>
      <c r="BC18" s="9">
        <v>3.8691733472683842E-2</v>
      </c>
      <c r="BD18" s="10">
        <v>1.1200000000000001</v>
      </c>
      <c r="BE18" s="9">
        <f t="shared" si="0"/>
        <v>-3.827416798732175E-2</v>
      </c>
      <c r="BF18" s="10">
        <v>0.16700000000000001</v>
      </c>
      <c r="BG18" s="10">
        <v>0.13900000000000001</v>
      </c>
      <c r="BH18" s="9">
        <v>0.17168299198575246</v>
      </c>
      <c r="BI18" s="10">
        <v>-2.8000000000000001E-2</v>
      </c>
      <c r="BJ18" s="9">
        <v>3.2731257445782619E-2</v>
      </c>
      <c r="BK18" s="10">
        <v>0.47799999999999998</v>
      </c>
      <c r="BL18" s="10">
        <v>0.48199999999999998</v>
      </c>
      <c r="BM18" s="10">
        <v>0.40300000000000002</v>
      </c>
      <c r="BN18" s="10">
        <v>4.0000000000000001E-3</v>
      </c>
      <c r="BO18" s="10">
        <v>-7.9000000000000001E-2</v>
      </c>
      <c r="BP18" s="10">
        <v>0</v>
      </c>
      <c r="BQ18" s="10">
        <v>0</v>
      </c>
      <c r="BR18" s="10">
        <v>1539</v>
      </c>
      <c r="BS18" s="10">
        <v>0.71299999999999997</v>
      </c>
      <c r="BT18" s="10">
        <v>1370</v>
      </c>
      <c r="BU18" s="10">
        <v>0.57599999999999996</v>
      </c>
      <c r="BV18" s="10">
        <v>1225</v>
      </c>
      <c r="BW18" s="10">
        <v>0.52</v>
      </c>
      <c r="BX18" s="10">
        <v>-0.11</v>
      </c>
      <c r="BY18" s="10">
        <v>-0.106</v>
      </c>
      <c r="BZ18" s="10">
        <v>155400</v>
      </c>
      <c r="CA18" s="10">
        <v>319200</v>
      </c>
      <c r="CB18" s="10">
        <v>346800</v>
      </c>
      <c r="CC18" s="10">
        <v>1.1678934454959691</v>
      </c>
      <c r="CD18" s="10">
        <v>1.1751948492036597</v>
      </c>
      <c r="CE18" s="10">
        <v>8.646616541353383E-2</v>
      </c>
      <c r="CF18" s="10">
        <v>1.0540540540540539</v>
      </c>
      <c r="CG18" s="10">
        <v>1.2316602316602316</v>
      </c>
      <c r="CH18" s="10">
        <v>1.0032278889999999</v>
      </c>
      <c r="CI18" s="10">
        <v>1.0931506849999999</v>
      </c>
      <c r="CJ18" s="10">
        <f>VLOOKUP(A18,[1]HousingMarket!$A$2:$R$151,11,FALSE)</f>
        <v>1.1751948492036597</v>
      </c>
      <c r="CK18" s="10" t="s">
        <v>255</v>
      </c>
      <c r="CL18" s="10">
        <v>1323</v>
      </c>
      <c r="CM18" s="10">
        <v>1899</v>
      </c>
      <c r="CN18" s="10">
        <v>142453.9063</v>
      </c>
      <c r="CO18" s="10">
        <v>308757.5</v>
      </c>
      <c r="CP18" s="10">
        <v>436732.47690000001</v>
      </c>
      <c r="CQ18" s="10">
        <v>1.1674203830000001</v>
      </c>
      <c r="CR18" s="10">
        <v>0.41448378400000002</v>
      </c>
    </row>
    <row r="19" spans="1:96" x14ac:dyDescent="0.35">
      <c r="A19">
        <v>41051001101</v>
      </c>
      <c r="B19" t="s">
        <v>256</v>
      </c>
      <c r="C19" s="10" t="s">
        <v>451</v>
      </c>
      <c r="D19" s="10" t="s">
        <v>451</v>
      </c>
      <c r="E19" s="10" t="s">
        <v>454</v>
      </c>
      <c r="F19" s="10" t="s">
        <v>457</v>
      </c>
      <c r="G19" s="10" t="s">
        <v>43</v>
      </c>
      <c r="H19" s="10" t="s">
        <v>43</v>
      </c>
      <c r="I19" s="10" t="s">
        <v>230</v>
      </c>
      <c r="J19" s="10" t="s">
        <v>230</v>
      </c>
      <c r="K19" s="10" t="s">
        <v>230</v>
      </c>
      <c r="L19" s="10">
        <v>2</v>
      </c>
      <c r="M19" s="10">
        <v>3</v>
      </c>
      <c r="N19" s="10">
        <v>0</v>
      </c>
      <c r="O19" s="10">
        <v>0</v>
      </c>
      <c r="P19" s="10">
        <v>1</v>
      </c>
      <c r="Q19" s="10">
        <v>1</v>
      </c>
      <c r="R19" s="10">
        <v>80216.11</v>
      </c>
      <c r="S19" s="9">
        <v>0.92933618843683086</v>
      </c>
      <c r="T19" s="9">
        <v>0.8883248730964467</v>
      </c>
      <c r="U19" s="9">
        <v>0.87080656673804424</v>
      </c>
      <c r="V19" s="9">
        <v>0.82813633067440173</v>
      </c>
      <c r="W19" s="10">
        <v>851</v>
      </c>
      <c r="X19" s="10">
        <v>0.84599999999999997</v>
      </c>
      <c r="Y19" s="10">
        <v>784</v>
      </c>
      <c r="Z19" s="10">
        <v>0.86899999999999999</v>
      </c>
      <c r="AA19" s="10">
        <v>621</v>
      </c>
      <c r="AB19" s="9">
        <v>0.85537190082644632</v>
      </c>
      <c r="AC19" s="10">
        <v>2.3E-2</v>
      </c>
      <c r="AD19" s="9">
        <v>-1.3807700060471606E-2</v>
      </c>
      <c r="AE19" s="10">
        <v>491</v>
      </c>
      <c r="AF19" s="10">
        <v>662</v>
      </c>
      <c r="AG19" s="10">
        <v>717</v>
      </c>
      <c r="AH19" s="9">
        <v>0.34826883910386974</v>
      </c>
      <c r="AI19" s="9">
        <v>8.3081570996978771E-2</v>
      </c>
      <c r="AJ19" s="10">
        <v>1885</v>
      </c>
      <c r="AK19" s="10">
        <v>2264</v>
      </c>
      <c r="AL19" s="10">
        <v>2062</v>
      </c>
      <c r="AM19" s="10">
        <v>0.20100000000000001</v>
      </c>
      <c r="AN19" s="9">
        <v>-8.9222614840989367E-2</v>
      </c>
      <c r="AO19" s="10">
        <v>24639</v>
      </c>
      <c r="AP19" s="10">
        <v>26591</v>
      </c>
      <c r="AQ19" s="10">
        <v>23980</v>
      </c>
      <c r="AR19" s="10">
        <v>7.9000000000000001E-2</v>
      </c>
      <c r="AS19" s="9">
        <v>-9.8191117295325481E-2</v>
      </c>
      <c r="AT19" s="10">
        <v>0.35499999999999998</v>
      </c>
      <c r="AU19" s="10">
        <v>0.39300000000000002</v>
      </c>
      <c r="AV19" s="9">
        <v>0.53549807374793612</v>
      </c>
      <c r="AW19" s="10">
        <v>3.7999999999999999E-2</v>
      </c>
      <c r="AX19" s="9">
        <v>0.14249807374793616</v>
      </c>
      <c r="AY19" s="10">
        <v>0.89700000000000002</v>
      </c>
      <c r="AZ19" s="10">
        <v>0.88100000000000001</v>
      </c>
      <c r="BA19" s="9">
        <v>0.9043611323641928</v>
      </c>
      <c r="BB19" s="10">
        <v>-1.6E-2</v>
      </c>
      <c r="BC19" s="9">
        <v>2.3032018440142132E-2</v>
      </c>
      <c r="BD19" s="10">
        <v>1.56</v>
      </c>
      <c r="BE19" s="9">
        <f t="shared" si="0"/>
        <v>-2.3361132364192794E-2</v>
      </c>
      <c r="BF19" s="10">
        <v>0.154</v>
      </c>
      <c r="BG19" s="10">
        <v>0.18</v>
      </c>
      <c r="BH19" s="9">
        <v>0.18428709990300679</v>
      </c>
      <c r="BI19" s="10">
        <v>2.5999999999999999E-2</v>
      </c>
      <c r="BJ19" s="9">
        <v>4.5167818818053762E-3</v>
      </c>
      <c r="BK19" s="10">
        <v>0.67100000000000004</v>
      </c>
      <c r="BL19" s="10">
        <v>0.67200000000000004</v>
      </c>
      <c r="BM19" s="10">
        <v>0.63300000000000001</v>
      </c>
      <c r="BN19" s="10">
        <v>1E-3</v>
      </c>
      <c r="BO19" s="10">
        <v>-3.9E-2</v>
      </c>
      <c r="BP19" s="10">
        <v>0</v>
      </c>
      <c r="BQ19" s="10">
        <v>98</v>
      </c>
      <c r="BR19" s="10">
        <v>967</v>
      </c>
      <c r="BS19" s="10">
        <v>0.90400000000000003</v>
      </c>
      <c r="BT19" s="10">
        <v>915</v>
      </c>
      <c r="BU19" s="10">
        <v>0.747</v>
      </c>
      <c r="BV19" s="10">
        <v>890</v>
      </c>
      <c r="BW19" s="10">
        <v>0.73899999999999999</v>
      </c>
      <c r="BX19" s="10">
        <v>-5.3999999999999999E-2</v>
      </c>
      <c r="BY19" s="10">
        <v>-2.7E-2</v>
      </c>
      <c r="BZ19" s="10">
        <v>186500</v>
      </c>
      <c r="CA19" s="10">
        <v>388700</v>
      </c>
      <c r="CB19" s="10">
        <v>420700</v>
      </c>
      <c r="CC19" s="10">
        <v>1.2828601472134595</v>
      </c>
      <c r="CD19" s="10">
        <v>1.425618434429007</v>
      </c>
      <c r="CE19" s="10">
        <v>8.2325701054798042E-2</v>
      </c>
      <c r="CF19" s="10">
        <v>1.0841823056300268</v>
      </c>
      <c r="CG19" s="10">
        <v>1.255764075067024</v>
      </c>
      <c r="CH19" s="10">
        <v>1.204002582</v>
      </c>
      <c r="CI19" s="10">
        <v>1.331164384</v>
      </c>
      <c r="CJ19" s="10">
        <f>VLOOKUP(A19,[1]HousingMarket!$A$2:$R$151,11,FALSE)</f>
        <v>1.425618434429007</v>
      </c>
      <c r="CK19" s="10" t="s">
        <v>257</v>
      </c>
      <c r="CL19" s="10">
        <v>1465</v>
      </c>
      <c r="CM19" s="10">
        <v>1912</v>
      </c>
      <c r="CN19" s="10">
        <v>233625</v>
      </c>
      <c r="CO19" s="10">
        <v>387214.28570000001</v>
      </c>
      <c r="CP19" s="10">
        <v>481940</v>
      </c>
      <c r="CQ19" s="10">
        <v>0.65741802299999996</v>
      </c>
      <c r="CR19" s="10">
        <v>0.244633831</v>
      </c>
    </row>
    <row r="20" spans="1:96" x14ac:dyDescent="0.35">
      <c r="A20">
        <v>41051001102</v>
      </c>
      <c r="B20" t="s">
        <v>258</v>
      </c>
      <c r="C20" s="10" t="s">
        <v>451</v>
      </c>
      <c r="D20" s="10" t="s">
        <v>451</v>
      </c>
      <c r="E20" s="10" t="s">
        <v>454</v>
      </c>
      <c r="F20" s="10" t="s">
        <v>457</v>
      </c>
      <c r="G20" s="10" t="s">
        <v>39</v>
      </c>
      <c r="H20" s="10" t="s">
        <v>226</v>
      </c>
      <c r="I20" s="10" t="s">
        <v>230</v>
      </c>
      <c r="J20" s="10" t="s">
        <v>230</v>
      </c>
      <c r="K20" s="10" t="s">
        <v>227</v>
      </c>
      <c r="L20" s="10">
        <v>1</v>
      </c>
      <c r="M20" s="10">
        <v>2</v>
      </c>
      <c r="N20" s="10">
        <v>0</v>
      </c>
      <c r="O20" s="10">
        <v>0</v>
      </c>
      <c r="P20" s="10">
        <v>1</v>
      </c>
      <c r="Q20" s="10">
        <v>1</v>
      </c>
      <c r="R20" s="10">
        <v>32693.78</v>
      </c>
      <c r="S20" s="9">
        <v>0.95616438356164379</v>
      </c>
      <c r="T20" s="9">
        <v>0.8923512747875354</v>
      </c>
      <c r="U20" s="9">
        <v>0.89589041095890409</v>
      </c>
      <c r="V20" s="9">
        <v>0.85835694050991507</v>
      </c>
      <c r="W20" s="10">
        <v>216</v>
      </c>
      <c r="X20" s="10">
        <v>0.70599999999999996</v>
      </c>
      <c r="Y20" s="10">
        <v>139</v>
      </c>
      <c r="Z20" s="10">
        <v>0.63800000000000001</v>
      </c>
      <c r="AA20" s="10">
        <v>225</v>
      </c>
      <c r="AB20" s="9">
        <v>0.81818181818181823</v>
      </c>
      <c r="AC20" s="10">
        <v>-6.8000000000000005E-2</v>
      </c>
      <c r="AD20" s="9">
        <v>0.18056713928273571</v>
      </c>
      <c r="AE20" s="10">
        <v>618</v>
      </c>
      <c r="AF20" s="10">
        <v>853</v>
      </c>
      <c r="AG20" s="10">
        <v>962</v>
      </c>
      <c r="AH20" s="9">
        <v>0.38025889967637538</v>
      </c>
      <c r="AI20" s="9">
        <v>0.12778429073856978</v>
      </c>
      <c r="AJ20" s="10">
        <v>1382</v>
      </c>
      <c r="AK20" s="10">
        <v>1431</v>
      </c>
      <c r="AL20" s="10">
        <v>1606</v>
      </c>
      <c r="AM20" s="10">
        <v>3.5000000000000003E-2</v>
      </c>
      <c r="AN20" s="9">
        <v>0.12229210342417884</v>
      </c>
      <c r="AO20" s="10">
        <v>40700</v>
      </c>
      <c r="AP20" s="10">
        <v>43125</v>
      </c>
      <c r="AQ20" s="10">
        <v>66458</v>
      </c>
      <c r="AR20" s="10">
        <v>0.06</v>
      </c>
      <c r="AS20" s="9">
        <v>0.54105507246376816</v>
      </c>
      <c r="AT20" s="10">
        <v>0.56499999999999995</v>
      </c>
      <c r="AU20" s="10">
        <v>0.63200000000000001</v>
      </c>
      <c r="AV20" s="9">
        <v>0.58878504672897192</v>
      </c>
      <c r="AW20" s="10">
        <v>6.7000000000000004E-2</v>
      </c>
      <c r="AX20" s="9">
        <v>-4.3214953271028089E-2</v>
      </c>
      <c r="AY20" s="10">
        <v>0.59799999999999998</v>
      </c>
      <c r="AZ20" s="10">
        <v>0.623</v>
      </c>
      <c r="BA20" s="9">
        <v>0.51598173515981738</v>
      </c>
      <c r="BB20" s="10">
        <v>2.5000000000000001E-2</v>
      </c>
      <c r="BC20" s="9">
        <v>-0.10730593607305938</v>
      </c>
      <c r="BD20" s="10">
        <v>-2.57</v>
      </c>
      <c r="BE20" s="9">
        <f t="shared" si="0"/>
        <v>0.10701826484018262</v>
      </c>
      <c r="BF20" s="10">
        <v>0.15</v>
      </c>
      <c r="BG20" s="10">
        <v>0.17799999999999999</v>
      </c>
      <c r="BH20" s="9">
        <v>0.20049813200498132</v>
      </c>
      <c r="BI20" s="10">
        <v>2.8000000000000001E-2</v>
      </c>
      <c r="BJ20" s="9">
        <v>2.2301067015463499E-2</v>
      </c>
      <c r="BK20" s="10">
        <v>0.46200000000000002</v>
      </c>
      <c r="BL20" s="10">
        <v>0.55400000000000005</v>
      </c>
      <c r="BM20" s="10">
        <v>0.39400000000000002</v>
      </c>
      <c r="BN20" s="10">
        <v>9.1999999999999998E-2</v>
      </c>
      <c r="BO20" s="10">
        <v>-0.16</v>
      </c>
      <c r="BP20" s="10">
        <v>0</v>
      </c>
      <c r="BQ20" s="10">
        <v>12</v>
      </c>
      <c r="BR20" s="10">
        <v>360</v>
      </c>
      <c r="BS20" s="10">
        <v>0.56299999999999994</v>
      </c>
      <c r="BT20" s="10">
        <v>365</v>
      </c>
      <c r="BU20" s="10">
        <v>0.58399999999999996</v>
      </c>
      <c r="BV20" s="10">
        <v>310</v>
      </c>
      <c r="BW20" s="10">
        <v>0.49199999999999999</v>
      </c>
      <c r="BX20" s="10">
        <v>1.4E-2</v>
      </c>
      <c r="BY20" s="10">
        <v>-0.151</v>
      </c>
      <c r="BZ20" s="10">
        <v>222200</v>
      </c>
      <c r="CA20" s="10">
        <v>531300</v>
      </c>
      <c r="CB20" s="10">
        <v>450700</v>
      </c>
      <c r="CC20" s="10">
        <v>1.7059235892043463</v>
      </c>
      <c r="CD20" s="10">
        <v>1.5272788885123687</v>
      </c>
      <c r="CE20" s="10">
        <v>-0.15170336909467344</v>
      </c>
      <c r="CF20" s="10">
        <v>1.391089108910891</v>
      </c>
      <c r="CG20" s="10">
        <v>1.0283528352835283</v>
      </c>
      <c r="CH20" s="10">
        <v>1.4344738539999999</v>
      </c>
      <c r="CI20" s="10">
        <v>1.8195205480000001</v>
      </c>
      <c r="CJ20" s="10">
        <f>VLOOKUP(A20,[1]HousingMarket!$A$2:$R$151,11,FALSE)</f>
        <v>1.5272788885123687</v>
      </c>
      <c r="CK20" s="10" t="s">
        <v>259</v>
      </c>
      <c r="CL20" s="10">
        <v>1466</v>
      </c>
      <c r="CM20" s="10">
        <v>2392</v>
      </c>
      <c r="CN20" s="10">
        <v>224108.3333</v>
      </c>
      <c r="CO20" s="10">
        <v>354900</v>
      </c>
      <c r="CP20" s="10">
        <v>435208</v>
      </c>
      <c r="CQ20" s="10">
        <v>0.58360911800000004</v>
      </c>
      <c r="CR20" s="10">
        <v>0.22628345999999999</v>
      </c>
    </row>
    <row r="21" spans="1:96" x14ac:dyDescent="0.35">
      <c r="A21">
        <v>41051001201</v>
      </c>
      <c r="B21" t="s">
        <v>260</v>
      </c>
      <c r="C21" s="10" t="s">
        <v>22</v>
      </c>
      <c r="D21" s="10" t="s">
        <v>451</v>
      </c>
      <c r="E21" s="10" t="s">
        <v>456</v>
      </c>
      <c r="F21" s="10" t="s">
        <v>457</v>
      </c>
      <c r="G21" s="10" t="s">
        <v>43</v>
      </c>
      <c r="H21" s="10" t="s">
        <v>43</v>
      </c>
      <c r="I21" s="10" t="s">
        <v>230</v>
      </c>
      <c r="J21" s="10" t="s">
        <v>230</v>
      </c>
      <c r="K21" s="10" t="s">
        <v>230</v>
      </c>
      <c r="L21" s="10">
        <v>2</v>
      </c>
      <c r="M21" s="10">
        <v>2</v>
      </c>
      <c r="N21" s="10">
        <v>1</v>
      </c>
      <c r="O21" s="10">
        <v>1</v>
      </c>
      <c r="P21" s="10">
        <v>0</v>
      </c>
      <c r="Q21" s="10">
        <v>0</v>
      </c>
      <c r="R21" s="10">
        <v>114662.82</v>
      </c>
      <c r="S21" s="9">
        <v>0.84894151417294583</v>
      </c>
      <c r="T21" s="9">
        <v>0.67173362287368799</v>
      </c>
      <c r="U21" s="9">
        <v>0.64585575888051672</v>
      </c>
      <c r="V21" s="9">
        <v>0.53926891060441551</v>
      </c>
      <c r="W21" s="10">
        <v>1283</v>
      </c>
      <c r="X21" s="10">
        <v>0.86199999999999999</v>
      </c>
      <c r="Y21" s="10">
        <v>1202</v>
      </c>
      <c r="Z21" s="10">
        <v>0.84799999999999998</v>
      </c>
      <c r="AA21" s="10">
        <v>1682</v>
      </c>
      <c r="AB21" s="9">
        <v>0.80710172744721687</v>
      </c>
      <c r="AC21" s="10">
        <v>-1.4E-2</v>
      </c>
      <c r="AD21" s="9">
        <v>-4.1169267612769067E-2</v>
      </c>
      <c r="AE21" s="10">
        <v>591</v>
      </c>
      <c r="AF21" s="10">
        <v>808</v>
      </c>
      <c r="AG21" s="10">
        <v>955</v>
      </c>
      <c r="AH21" s="9">
        <v>0.36717428087986459</v>
      </c>
      <c r="AI21" s="9">
        <v>0.18193069306930698</v>
      </c>
      <c r="AJ21" s="10">
        <v>4568</v>
      </c>
      <c r="AK21" s="10">
        <v>4868</v>
      </c>
      <c r="AL21" s="10">
        <v>5112</v>
      </c>
      <c r="AM21" s="10">
        <v>6.6000000000000003E-2</v>
      </c>
      <c r="AN21" s="9">
        <v>5.0123253903040288E-2</v>
      </c>
      <c r="AO21" s="10">
        <v>29034</v>
      </c>
      <c r="AP21" s="10">
        <v>37973</v>
      </c>
      <c r="AQ21" s="10">
        <v>43569</v>
      </c>
      <c r="AR21" s="10">
        <v>0.308</v>
      </c>
      <c r="AS21" s="9">
        <v>0.1473678666420879</v>
      </c>
      <c r="AT21" s="10">
        <v>0.46500000000000002</v>
      </c>
      <c r="AU21" s="10">
        <v>0.58499999999999996</v>
      </c>
      <c r="AV21" s="9">
        <v>0.60724431818181823</v>
      </c>
      <c r="AW21" s="10">
        <v>0.12</v>
      </c>
      <c r="AX21" s="9">
        <v>2.2244318181818268E-2</v>
      </c>
      <c r="AY21" s="10">
        <v>0.83299999999999996</v>
      </c>
      <c r="AZ21" s="10">
        <v>0.82499999999999996</v>
      </c>
      <c r="BA21" s="9">
        <v>0.82913599380085234</v>
      </c>
      <c r="BB21" s="10">
        <v>-8.0000000000000002E-3</v>
      </c>
      <c r="BC21" s="9">
        <v>3.6678290068448138E-3</v>
      </c>
      <c r="BD21" s="10">
        <v>0.79</v>
      </c>
      <c r="BE21" s="9">
        <f t="shared" si="0"/>
        <v>-4.1359938008523889E-3</v>
      </c>
      <c r="BF21" s="10">
        <v>0.13800000000000001</v>
      </c>
      <c r="BG21" s="10">
        <v>0.13600000000000001</v>
      </c>
      <c r="BH21" s="9">
        <v>0.1111111111111111</v>
      </c>
      <c r="BI21" s="10">
        <v>-2E-3</v>
      </c>
      <c r="BJ21" s="9">
        <v>-2.4468182233178121E-2</v>
      </c>
      <c r="BK21" s="10">
        <v>0.61</v>
      </c>
      <c r="BL21" s="10">
        <v>0.60299999999999998</v>
      </c>
      <c r="BM21" s="10">
        <v>0.44500000000000001</v>
      </c>
      <c r="BN21" s="10">
        <v>-6.0000000000000001E-3</v>
      </c>
      <c r="BO21" s="10">
        <v>-0.158</v>
      </c>
      <c r="BP21" s="10">
        <v>136</v>
      </c>
      <c r="BQ21" s="10">
        <v>77</v>
      </c>
      <c r="BR21" s="10">
        <v>2010</v>
      </c>
      <c r="BS21" s="10">
        <v>0.84599999999999997</v>
      </c>
      <c r="BT21" s="10">
        <v>2010</v>
      </c>
      <c r="BU21" s="10">
        <v>0.78200000000000003</v>
      </c>
      <c r="BV21" s="10">
        <v>1720</v>
      </c>
      <c r="BW21" s="10">
        <v>0.67300000000000004</v>
      </c>
      <c r="BX21" s="10">
        <v>0</v>
      </c>
      <c r="BY21" s="10">
        <v>-0.14399999999999999</v>
      </c>
      <c r="BZ21" s="10">
        <v>188700</v>
      </c>
      <c r="CA21" s="10">
        <v>382600</v>
      </c>
      <c r="CB21" s="10">
        <v>326900</v>
      </c>
      <c r="CC21" s="10">
        <v>1.0567823343848581</v>
      </c>
      <c r="CD21" s="10">
        <v>1.1077600813283632</v>
      </c>
      <c r="CE21" s="10">
        <v>-0.14558285415577626</v>
      </c>
      <c r="CF21" s="10">
        <v>1.0275569687334394</v>
      </c>
      <c r="CG21" s="10">
        <v>0.73237943826179119</v>
      </c>
      <c r="CH21" s="10">
        <v>1.2182052940000001</v>
      </c>
      <c r="CI21" s="10">
        <v>1.3102739729999999</v>
      </c>
      <c r="CJ21" s="10">
        <f>VLOOKUP(A21,[1]HousingMarket!$A$2:$R$151,11,FALSE)</f>
        <v>1.1077600813283632</v>
      </c>
      <c r="CK21" s="10" t="s">
        <v>257</v>
      </c>
      <c r="CL21" s="10">
        <v>1465</v>
      </c>
      <c r="CM21" s="10">
        <v>1912</v>
      </c>
      <c r="CN21" s="10">
        <v>224655.55559999999</v>
      </c>
      <c r="CO21" s="10">
        <v>300709.52380000002</v>
      </c>
      <c r="CP21" s="10">
        <v>488522.973</v>
      </c>
      <c r="CQ21" s="10">
        <v>0.33853588899999998</v>
      </c>
      <c r="CR21" s="10">
        <v>0.62456767800000002</v>
      </c>
    </row>
    <row r="22" spans="1:96" x14ac:dyDescent="0.35">
      <c r="A22">
        <v>41051001202</v>
      </c>
      <c r="B22" t="s">
        <v>261</v>
      </c>
      <c r="C22" s="10" t="s">
        <v>451</v>
      </c>
      <c r="D22" s="10" t="s">
        <v>451</v>
      </c>
      <c r="E22" s="10" t="s">
        <v>451</v>
      </c>
      <c r="F22" s="10" t="s">
        <v>451</v>
      </c>
      <c r="G22" s="10" t="s">
        <v>226</v>
      </c>
      <c r="H22" s="10" t="s">
        <v>262</v>
      </c>
      <c r="I22" s="10" t="s">
        <v>227</v>
      </c>
      <c r="J22" s="10" t="s">
        <v>227</v>
      </c>
      <c r="K22" s="10" t="s">
        <v>227</v>
      </c>
      <c r="L22" s="10">
        <v>0</v>
      </c>
      <c r="M22" s="10">
        <v>0</v>
      </c>
      <c r="N22" s="10">
        <v>1</v>
      </c>
      <c r="O22" s="10">
        <v>1</v>
      </c>
      <c r="P22" s="10">
        <v>0</v>
      </c>
      <c r="Q22" s="10">
        <v>0</v>
      </c>
      <c r="R22" s="10">
        <v>74661.89</v>
      </c>
      <c r="S22" s="9">
        <v>0.92317624273724985</v>
      </c>
      <c r="T22" s="9">
        <v>0.87682539682539684</v>
      </c>
      <c r="U22" s="9">
        <v>0.81149128469980636</v>
      </c>
      <c r="V22" s="9">
        <v>0.74857142857142855</v>
      </c>
      <c r="W22" s="10">
        <v>287</v>
      </c>
      <c r="X22" s="10">
        <v>0.71199999999999997</v>
      </c>
      <c r="Y22" s="10">
        <v>300</v>
      </c>
      <c r="Z22" s="10">
        <v>0.73299999999999998</v>
      </c>
      <c r="AA22" s="10">
        <v>351</v>
      </c>
      <c r="AB22" s="9">
        <v>0.55625990491283672</v>
      </c>
      <c r="AC22" s="10">
        <v>2.1000000000000001E-2</v>
      </c>
      <c r="AD22" s="9">
        <v>-0.17723642760550073</v>
      </c>
      <c r="AE22" s="10">
        <v>597</v>
      </c>
      <c r="AF22" s="10">
        <v>912</v>
      </c>
      <c r="AG22" s="10">
        <v>1053</v>
      </c>
      <c r="AH22" s="9">
        <v>0.52763819095477382</v>
      </c>
      <c r="AI22" s="9">
        <v>0.15460526315789469</v>
      </c>
      <c r="AJ22" s="10">
        <v>2989</v>
      </c>
      <c r="AK22" s="10">
        <v>3110</v>
      </c>
      <c r="AL22" s="10">
        <v>3466</v>
      </c>
      <c r="AM22" s="10">
        <v>0.04</v>
      </c>
      <c r="AN22" s="9">
        <v>0.11446945337620584</v>
      </c>
      <c r="AO22" s="10">
        <v>45773</v>
      </c>
      <c r="AP22" s="10">
        <v>73839</v>
      </c>
      <c r="AQ22" s="10">
        <v>76055</v>
      </c>
      <c r="AR22" s="10">
        <v>0.61299999999999999</v>
      </c>
      <c r="AS22" s="9">
        <v>3.0011240672273454E-2</v>
      </c>
      <c r="AT22" s="10">
        <v>0.49199999999999999</v>
      </c>
      <c r="AU22" s="10">
        <v>0.64900000000000002</v>
      </c>
      <c r="AV22" s="9">
        <v>0.70353817504655491</v>
      </c>
      <c r="AW22" s="10">
        <v>0.157</v>
      </c>
      <c r="AX22" s="9">
        <v>5.4538175046554893E-2</v>
      </c>
      <c r="AY22" s="10">
        <v>0.39500000000000002</v>
      </c>
      <c r="AZ22" s="10">
        <v>0.33500000000000002</v>
      </c>
      <c r="BA22" s="9">
        <v>0.37346278317152104</v>
      </c>
      <c r="BB22" s="10">
        <v>-0.06</v>
      </c>
      <c r="BC22" s="9">
        <v>3.8247539699396815E-2</v>
      </c>
      <c r="BD22" s="10">
        <v>5.94</v>
      </c>
      <c r="BE22" s="9">
        <f t="shared" si="0"/>
        <v>-3.8462783171521076E-2</v>
      </c>
      <c r="BF22" s="10">
        <v>0.127</v>
      </c>
      <c r="BG22" s="10">
        <v>0.16600000000000001</v>
      </c>
      <c r="BH22" s="9">
        <v>0.14396999422965956</v>
      </c>
      <c r="BI22" s="10">
        <v>3.7999999999999999E-2</v>
      </c>
      <c r="BJ22" s="9">
        <v>-2.194640448416682E-2</v>
      </c>
      <c r="BK22" s="10">
        <v>0.35699999999999998</v>
      </c>
      <c r="BL22" s="10">
        <v>0.30499999999999999</v>
      </c>
      <c r="BM22" s="10">
        <v>0.221</v>
      </c>
      <c r="BN22" s="10">
        <v>-5.1999999999999998E-2</v>
      </c>
      <c r="BO22" s="10">
        <v>-8.3000000000000004E-2</v>
      </c>
      <c r="BP22" s="10">
        <v>51</v>
      </c>
      <c r="BQ22" s="10">
        <v>0</v>
      </c>
      <c r="BR22" s="10">
        <v>562</v>
      </c>
      <c r="BS22" s="10">
        <v>0.47399999999999998</v>
      </c>
      <c r="BT22" s="10">
        <v>470</v>
      </c>
      <c r="BU22" s="10">
        <v>0.41</v>
      </c>
      <c r="BV22" s="10">
        <v>405</v>
      </c>
      <c r="BW22" s="10">
        <v>0.30099999999999999</v>
      </c>
      <c r="BX22" s="10">
        <v>-0.16400000000000001</v>
      </c>
      <c r="BY22" s="10">
        <v>-0.13800000000000001</v>
      </c>
      <c r="BZ22" s="10">
        <v>207400</v>
      </c>
      <c r="CA22" s="10">
        <v>436100</v>
      </c>
      <c r="CB22" s="10">
        <v>482300</v>
      </c>
      <c r="CC22" s="10">
        <v>1.5590606379249912</v>
      </c>
      <c r="CD22" s="10">
        <v>1.6343612334801763</v>
      </c>
      <c r="CE22" s="10">
        <v>0.10593900481540931</v>
      </c>
      <c r="CF22" s="10">
        <v>1.1027000964320155</v>
      </c>
      <c r="CG22" s="10">
        <v>1.3254580520732884</v>
      </c>
      <c r="CH22" s="10">
        <v>1.3389283409999999</v>
      </c>
      <c r="CI22" s="10">
        <v>1.493493151</v>
      </c>
      <c r="CJ22" s="10">
        <f>VLOOKUP(A22,[1]HousingMarket!$A$2:$R$151,11,FALSE)</f>
        <v>1.6343612334801763</v>
      </c>
      <c r="CK22" s="10" t="s">
        <v>259</v>
      </c>
      <c r="CL22" s="10">
        <v>1466</v>
      </c>
      <c r="CM22" s="10">
        <v>2392</v>
      </c>
      <c r="CN22" s="10">
        <v>224353.3333</v>
      </c>
      <c r="CO22" s="10">
        <v>439767.1875</v>
      </c>
      <c r="CP22" s="10">
        <v>527253.31429999997</v>
      </c>
      <c r="CQ22" s="10">
        <v>0.96015446199999999</v>
      </c>
      <c r="CR22" s="10">
        <v>0.198937368</v>
      </c>
    </row>
    <row r="23" spans="1:96" x14ac:dyDescent="0.35">
      <c r="A23">
        <v>41051001301</v>
      </c>
      <c r="B23" t="s">
        <v>263</v>
      </c>
      <c r="C23" s="10" t="s">
        <v>22</v>
      </c>
      <c r="D23" s="10" t="s">
        <v>451</v>
      </c>
      <c r="E23" s="10" t="s">
        <v>454</v>
      </c>
      <c r="F23" s="10" t="s">
        <v>457</v>
      </c>
      <c r="G23" s="10" t="s">
        <v>237</v>
      </c>
      <c r="H23" s="10" t="s">
        <v>43</v>
      </c>
      <c r="I23" s="10" t="s">
        <v>227</v>
      </c>
      <c r="J23" s="10" t="s">
        <v>227</v>
      </c>
      <c r="K23" s="10" t="s">
        <v>230</v>
      </c>
      <c r="L23" s="10">
        <v>2</v>
      </c>
      <c r="M23" s="10">
        <v>1</v>
      </c>
      <c r="N23" s="10">
        <v>0</v>
      </c>
      <c r="O23" s="10">
        <v>1</v>
      </c>
      <c r="P23" s="10">
        <v>0</v>
      </c>
      <c r="Q23" s="10">
        <v>0</v>
      </c>
      <c r="R23" s="10">
        <v>94464.02</v>
      </c>
      <c r="S23" s="9">
        <v>0.85309278350515461</v>
      </c>
      <c r="T23" s="9">
        <v>0.77072671443193452</v>
      </c>
      <c r="U23" s="9">
        <v>0.75154639175257731</v>
      </c>
      <c r="V23" s="9">
        <v>0.61873080859774821</v>
      </c>
      <c r="W23" s="10">
        <v>929</v>
      </c>
      <c r="X23" s="10">
        <v>0.90300000000000002</v>
      </c>
      <c r="Y23" s="10">
        <v>771</v>
      </c>
      <c r="Z23" s="10">
        <v>0.84899999999999998</v>
      </c>
      <c r="AA23" s="10">
        <v>755</v>
      </c>
      <c r="AB23" s="9">
        <v>0.77198364008179954</v>
      </c>
      <c r="AC23" s="10">
        <v>-5.3999999999999999E-2</v>
      </c>
      <c r="AD23" s="9">
        <v>-7.7135302649477988E-2</v>
      </c>
      <c r="AE23" s="10">
        <v>635</v>
      </c>
      <c r="AF23" s="10">
        <v>911</v>
      </c>
      <c r="AG23" s="10">
        <v>1031</v>
      </c>
      <c r="AH23" s="9">
        <v>0.43464566929133852</v>
      </c>
      <c r="AI23" s="9">
        <v>0.13172338090010971</v>
      </c>
      <c r="AJ23" s="10">
        <v>3621</v>
      </c>
      <c r="AK23" s="10">
        <v>3890</v>
      </c>
      <c r="AL23" s="10">
        <v>4010</v>
      </c>
      <c r="AM23" s="10">
        <v>7.3999999999999996E-2</v>
      </c>
      <c r="AN23" s="9">
        <v>3.084832904884327E-2</v>
      </c>
      <c r="AO23" s="10">
        <v>38146</v>
      </c>
      <c r="AP23" s="10">
        <v>45531</v>
      </c>
      <c r="AQ23" s="10">
        <v>59129</v>
      </c>
      <c r="AR23" s="10">
        <v>0.19400000000000001</v>
      </c>
      <c r="AS23" s="9">
        <v>0.29865366453625009</v>
      </c>
      <c r="AT23" s="10">
        <v>0.45100000000000001</v>
      </c>
      <c r="AU23" s="10">
        <v>0.54700000000000004</v>
      </c>
      <c r="AV23" s="9">
        <v>0.6223622047244094</v>
      </c>
      <c r="AW23" s="10">
        <v>9.6000000000000002E-2</v>
      </c>
      <c r="AX23" s="9">
        <v>7.5362204724409354E-2</v>
      </c>
      <c r="AY23" s="10">
        <v>0.63900000000000001</v>
      </c>
      <c r="AZ23" s="10">
        <v>0.64300000000000002</v>
      </c>
      <c r="BA23" s="9">
        <v>0.57886178861788617</v>
      </c>
      <c r="BB23" s="10">
        <v>4.0000000000000001E-3</v>
      </c>
      <c r="BC23" s="9">
        <v>-6.4565566358164905E-2</v>
      </c>
      <c r="BD23" s="10">
        <v>-0.43</v>
      </c>
      <c r="BE23" s="9">
        <f t="shared" si="0"/>
        <v>6.4138211382113841E-2</v>
      </c>
      <c r="BF23" s="10">
        <v>0.106</v>
      </c>
      <c r="BG23" s="10">
        <v>0.11600000000000001</v>
      </c>
      <c r="BH23" s="9">
        <v>0.20324189526184538</v>
      </c>
      <c r="BI23" s="10">
        <v>0.01</v>
      </c>
      <c r="BJ23" s="9">
        <v>8.7560661328683426E-2</v>
      </c>
      <c r="BK23" s="10">
        <v>0.441</v>
      </c>
      <c r="BL23" s="10">
        <v>0.45</v>
      </c>
      <c r="BM23" s="10">
        <v>0.47199999999999998</v>
      </c>
      <c r="BN23" s="10">
        <v>8.9999999999999993E-3</v>
      </c>
      <c r="BO23" s="10">
        <v>2.1999999999999999E-2</v>
      </c>
      <c r="BP23" s="10">
        <v>0</v>
      </c>
      <c r="BQ23" s="10">
        <v>16</v>
      </c>
      <c r="BR23" s="10">
        <v>1041</v>
      </c>
      <c r="BS23" s="10">
        <v>0.64300000000000002</v>
      </c>
      <c r="BT23" s="10">
        <v>1020</v>
      </c>
      <c r="BU23" s="10">
        <v>0.58499999999999996</v>
      </c>
      <c r="BV23" s="10">
        <v>724</v>
      </c>
      <c r="BW23" s="10">
        <v>0.45800000000000002</v>
      </c>
      <c r="BX23" s="10">
        <v>-0.02</v>
      </c>
      <c r="BY23" s="10">
        <v>-0.28999999999999998</v>
      </c>
      <c r="BZ23" s="10">
        <v>175500</v>
      </c>
      <c r="CA23" s="10">
        <v>380200</v>
      </c>
      <c r="CB23" s="10">
        <v>402700</v>
      </c>
      <c r="CC23" s="10">
        <v>1.3399929898352612</v>
      </c>
      <c r="CD23" s="10">
        <v>1.3646221619789902</v>
      </c>
      <c r="CE23" s="10">
        <v>5.9179379274066281E-2</v>
      </c>
      <c r="CF23" s="10">
        <v>1.1663817663817664</v>
      </c>
      <c r="CG23" s="10">
        <v>1.2945868945868946</v>
      </c>
      <c r="CH23" s="10">
        <v>1.1329890250000001</v>
      </c>
      <c r="CI23" s="10">
        <v>1.3020547950000001</v>
      </c>
      <c r="CJ23" s="10">
        <f>VLOOKUP(A23,[1]HousingMarket!$A$2:$R$151,11,FALSE)</f>
        <v>1.3646221619789902</v>
      </c>
      <c r="CK23" s="10" t="s">
        <v>264</v>
      </c>
      <c r="CL23" s="10">
        <v>1352</v>
      </c>
      <c r="CM23" s="10">
        <v>2197</v>
      </c>
      <c r="CN23" s="10">
        <v>196843.92310000001</v>
      </c>
      <c r="CO23" s="10">
        <v>314854.3958</v>
      </c>
      <c r="CP23" s="10">
        <v>473893.18180000002</v>
      </c>
      <c r="CQ23" s="10">
        <v>0.59951290800000001</v>
      </c>
      <c r="CR23" s="10">
        <v>0.50511851900000004</v>
      </c>
    </row>
    <row r="24" spans="1:96" x14ac:dyDescent="0.35">
      <c r="A24">
        <v>41051001302</v>
      </c>
      <c r="B24" t="s">
        <v>265</v>
      </c>
      <c r="C24" s="10" t="s">
        <v>22</v>
      </c>
      <c r="D24" s="10" t="s">
        <v>451</v>
      </c>
      <c r="E24" s="10" t="s">
        <v>454</v>
      </c>
      <c r="F24" s="10" t="s">
        <v>457</v>
      </c>
      <c r="G24" s="10" t="s">
        <v>226</v>
      </c>
      <c r="H24" s="10" t="s">
        <v>226</v>
      </c>
      <c r="I24" s="10" t="s">
        <v>227</v>
      </c>
      <c r="J24" s="10" t="s">
        <v>227</v>
      </c>
      <c r="K24" s="10" t="s">
        <v>227</v>
      </c>
      <c r="L24" s="10">
        <v>0</v>
      </c>
      <c r="M24" s="10">
        <v>0</v>
      </c>
      <c r="N24" s="10">
        <v>0</v>
      </c>
      <c r="O24" s="10">
        <v>1</v>
      </c>
      <c r="P24" s="10">
        <v>0</v>
      </c>
      <c r="Q24" s="10">
        <v>0</v>
      </c>
      <c r="R24" s="10">
        <v>58745.26</v>
      </c>
      <c r="S24" s="9">
        <v>0.92191053828658076</v>
      </c>
      <c r="T24" s="9">
        <v>0.87481146304675717</v>
      </c>
      <c r="U24" s="9">
        <v>0.88931008339651252</v>
      </c>
      <c r="V24" s="9">
        <v>0.83333333333333337</v>
      </c>
      <c r="W24" s="10">
        <v>347</v>
      </c>
      <c r="X24" s="10">
        <v>0.79600000000000004</v>
      </c>
      <c r="Y24" s="10">
        <v>320</v>
      </c>
      <c r="Z24" s="10">
        <v>0.72599999999999998</v>
      </c>
      <c r="AA24" s="10">
        <v>257</v>
      </c>
      <c r="AB24" s="9">
        <v>0.71988795518207283</v>
      </c>
      <c r="AC24" s="10">
        <v>-7.0000000000000007E-2</v>
      </c>
      <c r="AD24" s="9">
        <v>-5.7356275843670756E-3</v>
      </c>
      <c r="AE24" s="10">
        <v>659</v>
      </c>
      <c r="AF24" s="10">
        <v>1130</v>
      </c>
      <c r="AG24" s="10">
        <v>1210</v>
      </c>
      <c r="AH24" s="9">
        <v>0.71471927162367233</v>
      </c>
      <c r="AI24" s="9">
        <v>7.079646017699126E-2</v>
      </c>
      <c r="AJ24" s="10">
        <v>2730</v>
      </c>
      <c r="AK24" s="10">
        <v>2954</v>
      </c>
      <c r="AL24" s="10">
        <v>3101</v>
      </c>
      <c r="AM24" s="10">
        <v>8.2000000000000003E-2</v>
      </c>
      <c r="AN24" s="9">
        <v>4.9763033175355353E-2</v>
      </c>
      <c r="AO24" s="10">
        <v>46146</v>
      </c>
      <c r="AP24" s="10">
        <v>61728</v>
      </c>
      <c r="AQ24" s="10">
        <v>82770</v>
      </c>
      <c r="AR24" s="10">
        <v>0.33800000000000002</v>
      </c>
      <c r="AS24" s="9">
        <v>0.34088258164852259</v>
      </c>
      <c r="AT24" s="10">
        <v>0.47699999999999998</v>
      </c>
      <c r="AU24" s="10">
        <v>0.69</v>
      </c>
      <c r="AV24" s="9">
        <v>0.6734154929577465</v>
      </c>
      <c r="AW24" s="10">
        <v>0.21299999999999999</v>
      </c>
      <c r="AX24" s="9">
        <v>-1.6584507042253449E-2</v>
      </c>
      <c r="AY24" s="10">
        <v>0.34899999999999998</v>
      </c>
      <c r="AZ24" s="10">
        <v>0.34399999999999997</v>
      </c>
      <c r="BA24" s="9">
        <v>0.28095238095238095</v>
      </c>
      <c r="BB24" s="10">
        <v>-5.0000000000000001E-3</v>
      </c>
      <c r="BC24" s="9">
        <v>-6.2871379865872379E-2</v>
      </c>
      <c r="BD24" s="10">
        <v>0.53</v>
      </c>
      <c r="BE24" s="9">
        <f t="shared" si="0"/>
        <v>6.3047619047619019E-2</v>
      </c>
      <c r="BF24" s="10">
        <v>0.153</v>
      </c>
      <c r="BG24" s="10">
        <v>0.106</v>
      </c>
      <c r="BH24" s="9">
        <v>0.13898742341180265</v>
      </c>
      <c r="BI24" s="10">
        <v>-4.5999999999999999E-2</v>
      </c>
      <c r="BJ24" s="9">
        <v>3.2690876356961759E-2</v>
      </c>
      <c r="BK24" s="10">
        <v>0.34599999999999997</v>
      </c>
      <c r="BL24" s="10">
        <v>0.32800000000000001</v>
      </c>
      <c r="BM24" s="10">
        <v>0.23400000000000001</v>
      </c>
      <c r="BN24" s="10">
        <v>-1.7999999999999999E-2</v>
      </c>
      <c r="BO24" s="10">
        <v>-9.4E-2</v>
      </c>
      <c r="BP24" s="10">
        <v>0</v>
      </c>
      <c r="BQ24" s="10">
        <v>78</v>
      </c>
      <c r="BR24" s="10">
        <v>396</v>
      </c>
      <c r="BS24" s="10">
        <v>0.38600000000000001</v>
      </c>
      <c r="BT24" s="10">
        <v>295</v>
      </c>
      <c r="BU24" s="10">
        <v>0.27700000000000002</v>
      </c>
      <c r="BV24" s="10">
        <v>200</v>
      </c>
      <c r="BW24" s="10">
        <v>0.20300000000000001</v>
      </c>
      <c r="BX24" s="10">
        <v>-0.255</v>
      </c>
      <c r="BY24" s="10">
        <v>-0.32200000000000001</v>
      </c>
      <c r="BZ24" s="10">
        <v>172200</v>
      </c>
      <c r="CA24" s="10">
        <v>388500</v>
      </c>
      <c r="CB24" s="10">
        <v>408600</v>
      </c>
      <c r="CC24" s="10">
        <v>1.2905713284262179</v>
      </c>
      <c r="CD24" s="10">
        <v>1.3846153846153846</v>
      </c>
      <c r="CE24" s="10">
        <v>5.1737451737451735E-2</v>
      </c>
      <c r="CF24" s="10">
        <v>1.2560975609756098</v>
      </c>
      <c r="CG24" s="10">
        <v>1.372822299651568</v>
      </c>
      <c r="CH24" s="10">
        <v>1.1116849579999999</v>
      </c>
      <c r="CI24" s="10">
        <v>1.3304794520000001</v>
      </c>
      <c r="CJ24" s="10">
        <f>VLOOKUP(A24,[1]HousingMarket!$A$2:$R$151,11,FALSE)</f>
        <v>1.3846153846153846</v>
      </c>
      <c r="CK24" s="10" t="s">
        <v>249</v>
      </c>
      <c r="CL24" s="10">
        <v>1302</v>
      </c>
      <c r="CM24" s="10">
        <v>2233</v>
      </c>
      <c r="CN24" s="10">
        <v>170444.59460000001</v>
      </c>
      <c r="CO24" s="10">
        <v>357399.30609999999</v>
      </c>
      <c r="CP24" s="10">
        <v>554034.42310000001</v>
      </c>
      <c r="CQ24" s="10">
        <v>1.0968650069999999</v>
      </c>
      <c r="CR24" s="10">
        <v>0.55018326399999995</v>
      </c>
    </row>
    <row r="25" spans="1:96" x14ac:dyDescent="0.35">
      <c r="A25">
        <v>41051001400</v>
      </c>
      <c r="B25" t="s">
        <v>266</v>
      </c>
      <c r="C25" s="10" t="s">
        <v>451</v>
      </c>
      <c r="D25" s="10" t="s">
        <v>451</v>
      </c>
      <c r="E25" s="10" t="s">
        <v>454</v>
      </c>
      <c r="F25" s="10" t="s">
        <v>457</v>
      </c>
      <c r="G25" s="10" t="s">
        <v>226</v>
      </c>
      <c r="H25" s="10" t="s">
        <v>226</v>
      </c>
      <c r="I25" s="10" t="s">
        <v>227</v>
      </c>
      <c r="J25" s="10" t="s">
        <v>227</v>
      </c>
      <c r="K25" s="10" t="s">
        <v>227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103828.78</v>
      </c>
      <c r="S25" s="9">
        <v>0.84625322997416019</v>
      </c>
      <c r="T25" s="9">
        <v>0.8428874734607219</v>
      </c>
      <c r="U25" s="9">
        <v>0.71490094745908694</v>
      </c>
      <c r="V25" s="9">
        <v>0.6857749469214437</v>
      </c>
      <c r="W25" s="10">
        <v>659</v>
      </c>
      <c r="X25" s="10">
        <v>0.85599999999999998</v>
      </c>
      <c r="Y25" s="10">
        <v>673</v>
      </c>
      <c r="Z25" s="10">
        <v>0.84799999999999998</v>
      </c>
      <c r="AA25" s="10">
        <v>584</v>
      </c>
      <c r="AB25" s="9">
        <v>0.69112426035502961</v>
      </c>
      <c r="AC25" s="10">
        <v>-8.0000000000000002E-3</v>
      </c>
      <c r="AD25" s="9">
        <v>-0.15648279254169584</v>
      </c>
      <c r="AE25" s="10">
        <v>624</v>
      </c>
      <c r="AF25" s="10">
        <v>860</v>
      </c>
      <c r="AG25" s="10">
        <v>1004</v>
      </c>
      <c r="AH25" s="9">
        <v>0.37820512820512819</v>
      </c>
      <c r="AI25" s="9">
        <v>0.16744186046511622</v>
      </c>
      <c r="AJ25" s="10">
        <v>4614</v>
      </c>
      <c r="AK25" s="10">
        <v>4403</v>
      </c>
      <c r="AL25" s="10">
        <v>5057</v>
      </c>
      <c r="AM25" s="10">
        <v>-4.5999999999999999E-2</v>
      </c>
      <c r="AN25" s="9">
        <v>0.14853508971156026</v>
      </c>
      <c r="AO25" s="10">
        <v>45188</v>
      </c>
      <c r="AP25" s="10">
        <v>55559</v>
      </c>
      <c r="AQ25" s="10">
        <v>72560</v>
      </c>
      <c r="AR25" s="10">
        <v>0.23</v>
      </c>
      <c r="AS25" s="9">
        <v>0.30599902806026025</v>
      </c>
      <c r="AT25" s="10">
        <v>0.52700000000000002</v>
      </c>
      <c r="AU25" s="10">
        <v>0.59499999999999997</v>
      </c>
      <c r="AV25" s="9">
        <v>0.66960907944514503</v>
      </c>
      <c r="AW25" s="10">
        <v>6.8000000000000005E-2</v>
      </c>
      <c r="AX25" s="9">
        <v>7.4609079445145055E-2</v>
      </c>
      <c r="AY25" s="10">
        <v>0.46200000000000002</v>
      </c>
      <c r="AZ25" s="10">
        <v>0.502</v>
      </c>
      <c r="BA25" s="9">
        <v>0.38161925601750546</v>
      </c>
      <c r="BB25" s="10">
        <v>0.04</v>
      </c>
      <c r="BC25" s="9">
        <v>-0.11996948660618956</v>
      </c>
      <c r="BD25" s="10">
        <v>-3.94</v>
      </c>
      <c r="BE25" s="9">
        <f t="shared" si="0"/>
        <v>0.12038074398249454</v>
      </c>
      <c r="BF25" s="10">
        <v>0.13</v>
      </c>
      <c r="BG25" s="10">
        <v>0.11799999999999999</v>
      </c>
      <c r="BH25" s="9">
        <v>0.21158789796321931</v>
      </c>
      <c r="BI25" s="10">
        <v>-1.2E-2</v>
      </c>
      <c r="BJ25" s="9">
        <v>9.3486603391336506E-2</v>
      </c>
      <c r="BK25" s="10">
        <v>0.38</v>
      </c>
      <c r="BL25" s="10">
        <v>0.315</v>
      </c>
      <c r="BM25" s="10">
        <v>0.4</v>
      </c>
      <c r="BN25" s="10">
        <v>-6.5000000000000002E-2</v>
      </c>
      <c r="BO25" s="10">
        <v>8.5000000000000006E-2</v>
      </c>
      <c r="BP25" s="10">
        <v>72</v>
      </c>
      <c r="BQ25" s="10">
        <v>101</v>
      </c>
      <c r="BR25" s="10">
        <v>940</v>
      </c>
      <c r="BS25" s="10">
        <v>0.49099999999999999</v>
      </c>
      <c r="BT25" s="10">
        <v>865</v>
      </c>
      <c r="BU25" s="10">
        <v>0.45900000000000002</v>
      </c>
      <c r="BV25" s="10">
        <v>860</v>
      </c>
      <c r="BW25" s="10">
        <v>0.46200000000000002</v>
      </c>
      <c r="BX25" s="10">
        <v>-0.08</v>
      </c>
      <c r="BY25" s="10">
        <v>-6.0000000000000001E-3</v>
      </c>
      <c r="BZ25" s="10">
        <v>170100</v>
      </c>
      <c r="CA25" s="10">
        <v>390400</v>
      </c>
      <c r="CB25" s="10">
        <v>368200</v>
      </c>
      <c r="CC25" s="10">
        <v>1.272695408342096</v>
      </c>
      <c r="CD25" s="10">
        <v>1.2477126397831244</v>
      </c>
      <c r="CE25" s="10">
        <v>-5.6864754098360656E-2</v>
      </c>
      <c r="CF25" s="10">
        <v>1.2951205173427396</v>
      </c>
      <c r="CG25" s="10">
        <v>1.1646090534979423</v>
      </c>
      <c r="CH25" s="10">
        <v>1.0981278240000001</v>
      </c>
      <c r="CI25" s="10">
        <v>1.336986301</v>
      </c>
      <c r="CJ25" s="10">
        <f>VLOOKUP(A25,[1]HousingMarket!$A$2:$R$151,11,FALSE)</f>
        <v>1.2477126397831244</v>
      </c>
      <c r="CK25" s="10" t="s">
        <v>249</v>
      </c>
      <c r="CL25" s="10">
        <v>1302</v>
      </c>
      <c r="CM25" s="10">
        <v>2233</v>
      </c>
      <c r="CN25" s="10">
        <v>176667.94940000001</v>
      </c>
      <c r="CO25" s="10">
        <v>320859.6667</v>
      </c>
      <c r="CP25" s="10">
        <v>484030.35940000002</v>
      </c>
      <c r="CQ25" s="10">
        <v>0.816173606</v>
      </c>
      <c r="CR25" s="10">
        <v>0.50854223700000001</v>
      </c>
    </row>
    <row r="26" spans="1:96" x14ac:dyDescent="0.35">
      <c r="A26">
        <v>41051001500</v>
      </c>
      <c r="B26" t="s">
        <v>267</v>
      </c>
      <c r="C26" s="10" t="s">
        <v>451</v>
      </c>
      <c r="D26" s="10" t="s">
        <v>451</v>
      </c>
      <c r="E26" s="10" t="s">
        <v>451</v>
      </c>
      <c r="F26" s="10" t="s">
        <v>451</v>
      </c>
      <c r="G26" s="10" t="s">
        <v>237</v>
      </c>
      <c r="H26" s="10" t="s">
        <v>226</v>
      </c>
      <c r="I26" s="10" t="s">
        <v>227</v>
      </c>
      <c r="J26" s="10" t="s">
        <v>227</v>
      </c>
      <c r="K26" s="10" t="s">
        <v>227</v>
      </c>
      <c r="L26" s="10">
        <v>0</v>
      </c>
      <c r="M26" s="10">
        <v>0</v>
      </c>
      <c r="N26" s="10">
        <v>1</v>
      </c>
      <c r="O26" s="10">
        <v>1</v>
      </c>
      <c r="P26" s="10">
        <v>0</v>
      </c>
      <c r="Q26" s="10">
        <v>0</v>
      </c>
      <c r="R26" s="10">
        <v>54477.8</v>
      </c>
      <c r="S26" s="9">
        <v>0.9363636363636364</v>
      </c>
      <c r="T26" s="9">
        <v>0.86281337047353757</v>
      </c>
      <c r="U26" s="9">
        <v>0.80699300699300702</v>
      </c>
      <c r="V26" s="9">
        <v>0.8022284122562674</v>
      </c>
      <c r="W26" s="10">
        <v>333</v>
      </c>
      <c r="X26" s="10">
        <v>0.89</v>
      </c>
      <c r="Y26" s="10">
        <v>352</v>
      </c>
      <c r="Z26" s="10">
        <v>0.92900000000000005</v>
      </c>
      <c r="AA26" s="10">
        <v>238</v>
      </c>
      <c r="AB26" s="9">
        <v>0.54587155963302747</v>
      </c>
      <c r="AC26" s="10">
        <v>3.7999999999999999E-2</v>
      </c>
      <c r="AD26" s="9">
        <v>-0.38288833482607543</v>
      </c>
      <c r="AE26" s="10">
        <v>698</v>
      </c>
      <c r="AF26" s="10">
        <v>792</v>
      </c>
      <c r="AG26" s="10">
        <v>980</v>
      </c>
      <c r="AH26" s="9">
        <v>0.13467048710601714</v>
      </c>
      <c r="AI26" s="9">
        <v>0.23737373737373746</v>
      </c>
      <c r="AJ26" s="10">
        <v>3229</v>
      </c>
      <c r="AK26" s="10">
        <v>3278</v>
      </c>
      <c r="AL26" s="10">
        <v>3328</v>
      </c>
      <c r="AM26" s="10">
        <v>1.4999999999999999E-2</v>
      </c>
      <c r="AN26" s="9">
        <v>1.5253203172666208E-2</v>
      </c>
      <c r="AO26" s="10">
        <v>56694</v>
      </c>
      <c r="AP26" s="10">
        <v>75263</v>
      </c>
      <c r="AQ26" s="10">
        <v>82321</v>
      </c>
      <c r="AR26" s="10">
        <v>0.32800000000000001</v>
      </c>
      <c r="AS26" s="9">
        <v>9.3777819114305938E-2</v>
      </c>
      <c r="AT26" s="10">
        <v>0.55500000000000005</v>
      </c>
      <c r="AU26" s="10">
        <v>0.72199999999999998</v>
      </c>
      <c r="AV26" s="9">
        <v>0.65699523052464226</v>
      </c>
      <c r="AW26" s="10">
        <v>0.16700000000000001</v>
      </c>
      <c r="AX26" s="9">
        <v>-6.5004769475357715E-2</v>
      </c>
      <c r="AY26" s="10">
        <v>0.245</v>
      </c>
      <c r="AZ26" s="10">
        <v>0.246</v>
      </c>
      <c r="BA26" s="9">
        <v>0.25607064017660042</v>
      </c>
      <c r="BB26" s="10">
        <v>1E-3</v>
      </c>
      <c r="BC26" s="9">
        <v>1.0344144450104703E-2</v>
      </c>
      <c r="BD26" s="10">
        <v>-0.05</v>
      </c>
      <c r="BE26" s="9">
        <f t="shared" si="0"/>
        <v>-1.0070640176600421E-2</v>
      </c>
      <c r="BF26" s="10">
        <v>9.7000000000000003E-2</v>
      </c>
      <c r="BG26" s="10">
        <v>9.0999999999999998E-2</v>
      </c>
      <c r="BH26" s="9">
        <v>8.0228365384615391E-2</v>
      </c>
      <c r="BI26" s="10">
        <v>-6.0000000000000001E-3</v>
      </c>
      <c r="BJ26" s="9">
        <v>-1.098578958792884E-2</v>
      </c>
      <c r="BK26" s="10">
        <v>0.27200000000000002</v>
      </c>
      <c r="BL26" s="10">
        <v>0.318</v>
      </c>
      <c r="BM26" s="10">
        <v>0.27200000000000002</v>
      </c>
      <c r="BN26" s="10">
        <v>4.5999999999999999E-2</v>
      </c>
      <c r="BO26" s="10">
        <v>-4.7E-2</v>
      </c>
      <c r="BP26" s="10">
        <v>0</v>
      </c>
      <c r="BQ26" s="10">
        <v>0</v>
      </c>
      <c r="BR26" s="10">
        <v>275</v>
      </c>
      <c r="BS26" s="10">
        <v>0.247</v>
      </c>
      <c r="BT26" s="10">
        <v>355</v>
      </c>
      <c r="BU26" s="10">
        <v>0.3</v>
      </c>
      <c r="BV26" s="10">
        <v>275</v>
      </c>
      <c r="BW26" s="10">
        <v>0.25700000000000001</v>
      </c>
      <c r="BX26" s="10">
        <v>0.29099999999999998</v>
      </c>
      <c r="BY26" s="10">
        <v>-0.22500000000000001</v>
      </c>
      <c r="BZ26" s="10">
        <v>193200</v>
      </c>
      <c r="CA26" s="10">
        <v>407200</v>
      </c>
      <c r="CB26" s="10">
        <v>431500</v>
      </c>
      <c r="CC26" s="10">
        <v>1.4563617245005258</v>
      </c>
      <c r="CD26" s="10">
        <v>1.4622161978990174</v>
      </c>
      <c r="CE26" s="10">
        <v>5.9675834970530452E-2</v>
      </c>
      <c r="CF26" s="10">
        <v>1.1076604554865424</v>
      </c>
      <c r="CG26" s="10">
        <v>1.2334368530020703</v>
      </c>
      <c r="CH26" s="10">
        <v>1.247256294</v>
      </c>
      <c r="CI26" s="10">
        <v>1.394520548</v>
      </c>
      <c r="CJ26" s="10">
        <f>VLOOKUP(A26,[1]HousingMarket!$A$2:$R$151,11,FALSE)</f>
        <v>1.4622161978990174</v>
      </c>
      <c r="CK26" s="10" t="s">
        <v>268</v>
      </c>
      <c r="CL26" s="10">
        <v>1412</v>
      </c>
      <c r="CM26" s="10">
        <v>2302</v>
      </c>
      <c r="CN26" s="10">
        <v>206791.57449999999</v>
      </c>
      <c r="CO26" s="10">
        <v>381411.62790000002</v>
      </c>
      <c r="CP26" s="10">
        <v>553024.40980000002</v>
      </c>
      <c r="CQ26" s="10">
        <v>0.84442537799999995</v>
      </c>
      <c r="CR26" s="10">
        <v>0.44994113800000002</v>
      </c>
    </row>
    <row r="27" spans="1:96" x14ac:dyDescent="0.35">
      <c r="A27">
        <v>41051001601</v>
      </c>
      <c r="B27" t="s">
        <v>269</v>
      </c>
      <c r="C27" s="10" t="s">
        <v>451</v>
      </c>
      <c r="D27" s="10" t="s">
        <v>451</v>
      </c>
      <c r="E27" s="10" t="s">
        <v>451</v>
      </c>
      <c r="F27" s="10" t="s">
        <v>458</v>
      </c>
      <c r="G27" s="10" t="s">
        <v>226</v>
      </c>
      <c r="H27" s="10" t="s">
        <v>226</v>
      </c>
      <c r="I27" s="10" t="s">
        <v>227</v>
      </c>
      <c r="J27" s="10" t="s">
        <v>227</v>
      </c>
      <c r="K27" s="10" t="s">
        <v>227</v>
      </c>
      <c r="L27" s="10">
        <v>0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81135.710000000006</v>
      </c>
      <c r="S27" s="9">
        <v>0.76148148148148154</v>
      </c>
      <c r="T27" s="9">
        <v>0.72364457831325302</v>
      </c>
      <c r="U27" s="9">
        <v>0.43777777777777777</v>
      </c>
      <c r="V27" s="9">
        <v>0.41603915662650603</v>
      </c>
      <c r="W27" s="10">
        <v>1127</v>
      </c>
      <c r="X27" s="10">
        <v>0.85299999999999998</v>
      </c>
      <c r="Y27" s="10">
        <v>1040</v>
      </c>
      <c r="Z27" s="10">
        <v>0.83</v>
      </c>
      <c r="AA27" s="10">
        <v>828</v>
      </c>
      <c r="AB27" s="9">
        <v>0.80859375</v>
      </c>
      <c r="AC27" s="10">
        <v>-2.3E-2</v>
      </c>
      <c r="AD27" s="9">
        <v>-2.1414230845969717E-2</v>
      </c>
      <c r="AE27" s="10">
        <v>694</v>
      </c>
      <c r="AF27" s="10">
        <v>1051</v>
      </c>
      <c r="AG27" s="10">
        <v>1000</v>
      </c>
      <c r="AH27" s="9">
        <v>0.51440922190201732</v>
      </c>
      <c r="AI27" s="9">
        <v>-4.8525214081826862E-2</v>
      </c>
      <c r="AJ27" s="10">
        <v>6190</v>
      </c>
      <c r="AK27" s="10">
        <v>6068</v>
      </c>
      <c r="AL27" s="10">
        <v>5861</v>
      </c>
      <c r="AM27" s="10">
        <v>-0.02</v>
      </c>
      <c r="AN27" s="9">
        <v>-3.411338167435729E-2</v>
      </c>
      <c r="AO27" s="10">
        <v>46563</v>
      </c>
      <c r="AP27" s="10">
        <v>52949</v>
      </c>
      <c r="AQ27" s="10">
        <v>62216</v>
      </c>
      <c r="AR27" s="10">
        <v>0.13700000000000001</v>
      </c>
      <c r="AS27" s="9">
        <v>0.1750174696405975</v>
      </c>
      <c r="AT27" s="10">
        <v>0.35899999999999999</v>
      </c>
      <c r="AU27" s="10">
        <v>0.434</v>
      </c>
      <c r="AV27" s="9">
        <v>0.49306177260519246</v>
      </c>
      <c r="AW27" s="10">
        <v>7.4999999999999997E-2</v>
      </c>
      <c r="AX27" s="9">
        <v>5.9061772605192409E-2</v>
      </c>
      <c r="AY27" s="10">
        <v>0.36699999999999999</v>
      </c>
      <c r="AZ27" s="10">
        <v>0.373</v>
      </c>
      <c r="BA27" s="9">
        <v>0.35024549918166942</v>
      </c>
      <c r="BB27" s="10">
        <v>6.0000000000000001E-3</v>
      </c>
      <c r="BC27" s="9">
        <v>-2.2656179475404936E-2</v>
      </c>
      <c r="BD27" s="10">
        <v>-0.59</v>
      </c>
      <c r="BE27" s="9">
        <f t="shared" si="0"/>
        <v>2.2754500818330525E-2</v>
      </c>
      <c r="BF27" s="10">
        <v>0.20300000000000001</v>
      </c>
      <c r="BG27" s="10">
        <v>0.23300000000000001</v>
      </c>
      <c r="BH27" s="9">
        <v>0.17897969629756014</v>
      </c>
      <c r="BI27" s="10">
        <v>2.9000000000000001E-2</v>
      </c>
      <c r="BJ27" s="9">
        <v>-5.3551615502044347E-2</v>
      </c>
      <c r="BK27" s="10">
        <v>0.39800000000000002</v>
      </c>
      <c r="BL27" s="10">
        <v>0.44400000000000001</v>
      </c>
      <c r="BM27" s="10">
        <v>0.35899999999999999</v>
      </c>
      <c r="BN27" s="10">
        <v>4.5999999999999999E-2</v>
      </c>
      <c r="BO27" s="10">
        <v>-8.5000000000000006E-2</v>
      </c>
      <c r="BP27" s="10">
        <v>0</v>
      </c>
      <c r="BQ27" s="10">
        <v>0</v>
      </c>
      <c r="BR27" s="10">
        <v>856</v>
      </c>
      <c r="BS27" s="10">
        <v>0.441</v>
      </c>
      <c r="BT27" s="10">
        <v>760</v>
      </c>
      <c r="BU27" s="10">
        <v>0.375</v>
      </c>
      <c r="BV27" s="10">
        <v>625</v>
      </c>
      <c r="BW27" s="10">
        <v>0.29099999999999998</v>
      </c>
      <c r="BX27" s="10">
        <v>-0.112</v>
      </c>
      <c r="BY27" s="10">
        <v>-0.17799999999999999</v>
      </c>
      <c r="BZ27" s="10">
        <v>167600</v>
      </c>
      <c r="CA27" s="10">
        <v>336400</v>
      </c>
      <c r="CB27" s="10">
        <v>354400</v>
      </c>
      <c r="CC27" s="10">
        <v>1.1805117420259377</v>
      </c>
      <c r="CD27" s="10">
        <v>1.200948830904778</v>
      </c>
      <c r="CE27" s="10">
        <v>5.3507728894173601E-2</v>
      </c>
      <c r="CF27" s="10">
        <v>1.0071599045346062</v>
      </c>
      <c r="CG27" s="10">
        <v>1.1145584725536992</v>
      </c>
      <c r="CH27" s="10">
        <v>1.0819883800000001</v>
      </c>
      <c r="CI27" s="10">
        <v>1.152054795</v>
      </c>
      <c r="CJ27" s="10">
        <f>VLOOKUP(A27,[1]HousingMarket!$A$2:$R$151,11,FALSE)</f>
        <v>1.200948830904778</v>
      </c>
      <c r="CK27" s="10" t="s">
        <v>268</v>
      </c>
      <c r="CL27" s="10">
        <v>1412</v>
      </c>
      <c r="CM27" s="10">
        <v>2302</v>
      </c>
      <c r="CN27" s="10">
        <v>192084.8101</v>
      </c>
      <c r="CO27" s="10">
        <v>340461.4754</v>
      </c>
      <c r="CP27" s="10">
        <v>502088.13640000002</v>
      </c>
      <c r="CQ27" s="10">
        <v>0.77245392400000001</v>
      </c>
      <c r="CR27" s="10">
        <v>0.47472819300000002</v>
      </c>
    </row>
    <row r="28" spans="1:96" x14ac:dyDescent="0.35">
      <c r="A28">
        <v>41051001602</v>
      </c>
      <c r="B28" t="s">
        <v>270</v>
      </c>
      <c r="C28" s="10" t="s">
        <v>5</v>
      </c>
      <c r="D28" s="10" t="s">
        <v>453</v>
      </c>
      <c r="E28" s="10" t="s">
        <v>455</v>
      </c>
      <c r="F28" s="10" t="s">
        <v>459</v>
      </c>
      <c r="G28" s="10" t="s">
        <v>39</v>
      </c>
      <c r="H28" s="10" t="s">
        <v>39</v>
      </c>
      <c r="I28" s="10" t="s">
        <v>230</v>
      </c>
      <c r="J28" s="10" t="s">
        <v>230</v>
      </c>
      <c r="K28" s="10" t="s">
        <v>230</v>
      </c>
      <c r="L28" s="10">
        <v>3</v>
      </c>
      <c r="M28" s="10">
        <v>3</v>
      </c>
      <c r="N28" s="10">
        <v>0</v>
      </c>
      <c r="O28" s="10">
        <v>0</v>
      </c>
      <c r="P28" s="10">
        <v>0</v>
      </c>
      <c r="Q28" s="10">
        <v>0</v>
      </c>
      <c r="R28" s="10">
        <v>49392.03</v>
      </c>
      <c r="S28" s="9">
        <v>0.74228028503562948</v>
      </c>
      <c r="T28" s="9">
        <v>0.72840203274985882</v>
      </c>
      <c r="U28" s="9">
        <v>0.44002375296912116</v>
      </c>
      <c r="V28" s="9">
        <v>0.30547713156408807</v>
      </c>
      <c r="W28" s="10">
        <v>445</v>
      </c>
      <c r="X28" s="10">
        <v>0.871</v>
      </c>
      <c r="Y28" s="10">
        <v>386</v>
      </c>
      <c r="Z28" s="10">
        <v>0.77400000000000002</v>
      </c>
      <c r="AA28" s="10">
        <v>607</v>
      </c>
      <c r="AB28" s="9">
        <v>0.74753694581280783</v>
      </c>
      <c r="AC28" s="10">
        <v>-9.7000000000000003E-2</v>
      </c>
      <c r="AD28" s="9">
        <v>-2.601014837556892E-2</v>
      </c>
      <c r="AE28" s="10">
        <v>688</v>
      </c>
      <c r="AF28" s="10">
        <v>1083</v>
      </c>
      <c r="AG28" s="10">
        <v>1122</v>
      </c>
      <c r="AH28" s="9">
        <v>0.57412790697674421</v>
      </c>
      <c r="AI28" s="9">
        <v>3.6011080332410073E-2</v>
      </c>
      <c r="AJ28" s="10">
        <v>3967</v>
      </c>
      <c r="AK28" s="10">
        <v>4364</v>
      </c>
      <c r="AL28" s="10">
        <v>4663</v>
      </c>
      <c r="AM28" s="10">
        <v>0.1</v>
      </c>
      <c r="AN28" s="9">
        <v>6.8515123739688377E-2</v>
      </c>
      <c r="AO28" s="10">
        <v>39497</v>
      </c>
      <c r="AP28" s="10">
        <v>47926</v>
      </c>
      <c r="AQ28" s="10">
        <v>42313</v>
      </c>
      <c r="AR28" s="10">
        <v>0.21299999999999999</v>
      </c>
      <c r="AS28" s="9">
        <v>-0.11711805700454869</v>
      </c>
      <c r="AT28" s="10">
        <v>0.16</v>
      </c>
      <c r="AU28" s="10">
        <v>0.216</v>
      </c>
      <c r="AV28" s="9">
        <v>0.23704735376044569</v>
      </c>
      <c r="AW28" s="10">
        <v>5.6000000000000001E-2</v>
      </c>
      <c r="AX28" s="9">
        <v>2.104735376044567E-2</v>
      </c>
      <c r="AY28" s="10">
        <v>0.28999999999999998</v>
      </c>
      <c r="AZ28" s="10">
        <v>0.25900000000000001</v>
      </c>
      <c r="BA28" s="9">
        <v>0.37616822429906543</v>
      </c>
      <c r="BB28" s="10">
        <v>-3.1E-2</v>
      </c>
      <c r="BC28" s="9">
        <v>0.11709130122214234</v>
      </c>
      <c r="BD28" s="10">
        <v>3.07</v>
      </c>
      <c r="BE28" s="9">
        <f t="shared" si="0"/>
        <v>-0.11716822429906537</v>
      </c>
      <c r="BF28" s="10">
        <v>0.251</v>
      </c>
      <c r="BG28" s="10">
        <v>0.36199999999999999</v>
      </c>
      <c r="BH28" s="9">
        <v>0.47372935878190009</v>
      </c>
      <c r="BI28" s="10">
        <v>0.11</v>
      </c>
      <c r="BJ28" s="9">
        <v>0.11213449168749129</v>
      </c>
      <c r="BK28" s="10">
        <v>0.47199999999999998</v>
      </c>
      <c r="BL28" s="10">
        <v>0.51400000000000001</v>
      </c>
      <c r="BM28" s="10">
        <v>0.45200000000000001</v>
      </c>
      <c r="BN28" s="10">
        <v>4.2000000000000003E-2</v>
      </c>
      <c r="BO28" s="10">
        <v>-6.2E-2</v>
      </c>
      <c r="BP28" s="10">
        <v>0</v>
      </c>
      <c r="BQ28" s="10">
        <v>0</v>
      </c>
      <c r="BR28" s="10">
        <v>863</v>
      </c>
      <c r="BS28" s="10">
        <v>0.73399999999999999</v>
      </c>
      <c r="BT28" s="10">
        <v>785</v>
      </c>
      <c r="BU28" s="10">
        <v>0.59699999999999998</v>
      </c>
      <c r="BV28" s="10">
        <v>750</v>
      </c>
      <c r="BW28" s="10">
        <v>0.53</v>
      </c>
      <c r="BX28" s="10">
        <v>-0.09</v>
      </c>
      <c r="BY28" s="10">
        <v>-4.4999999999999998E-2</v>
      </c>
      <c r="BZ28" s="10">
        <v>118000</v>
      </c>
      <c r="CA28" s="10">
        <v>204000</v>
      </c>
      <c r="CB28" s="10">
        <v>210000</v>
      </c>
      <c r="CC28" s="10">
        <v>0.70557308096740279</v>
      </c>
      <c r="CD28" s="10">
        <v>0.71162317858353097</v>
      </c>
      <c r="CE28" s="10">
        <v>2.9411764705882353E-2</v>
      </c>
      <c r="CF28" s="10">
        <v>0.72881355932203384</v>
      </c>
      <c r="CG28" s="10">
        <v>0.77966101694915257</v>
      </c>
      <c r="CH28" s="10">
        <v>0.76178179499999998</v>
      </c>
      <c r="CI28" s="10">
        <v>0.69863013699999998</v>
      </c>
      <c r="CJ28" s="10">
        <f>VLOOKUP(A28,[1]HousingMarket!$A$2:$R$151,11,FALSE)</f>
        <v>0.71162317858353097</v>
      </c>
      <c r="CK28" s="10" t="s">
        <v>271</v>
      </c>
      <c r="CL28" s="10">
        <v>1207</v>
      </c>
      <c r="CM28" s="10">
        <v>1557</v>
      </c>
      <c r="CN28" s="10">
        <v>119448.16130000001</v>
      </c>
      <c r="CO28" s="10">
        <v>178974.02439999999</v>
      </c>
      <c r="CP28" s="10">
        <v>261312.10709999999</v>
      </c>
      <c r="CQ28" s="10">
        <v>0.49834055599999999</v>
      </c>
      <c r="CR28" s="10">
        <v>0.46005604999999999</v>
      </c>
    </row>
    <row r="29" spans="1:96" x14ac:dyDescent="0.35">
      <c r="A29">
        <v>41051001701</v>
      </c>
      <c r="B29" t="s">
        <v>272</v>
      </c>
      <c r="C29" s="10" t="s">
        <v>5</v>
      </c>
      <c r="D29" s="10" t="s">
        <v>451</v>
      </c>
      <c r="E29" s="10" t="s">
        <v>455</v>
      </c>
      <c r="F29" s="10" t="s">
        <v>459</v>
      </c>
      <c r="G29" s="10" t="s">
        <v>39</v>
      </c>
      <c r="H29" s="10" t="s">
        <v>226</v>
      </c>
      <c r="I29" s="10" t="s">
        <v>230</v>
      </c>
      <c r="J29" s="10" t="s">
        <v>230</v>
      </c>
      <c r="K29" s="10" t="s">
        <v>227</v>
      </c>
      <c r="L29" s="10">
        <v>1</v>
      </c>
      <c r="M29" s="10">
        <v>4</v>
      </c>
      <c r="N29" s="10">
        <v>1</v>
      </c>
      <c r="O29" s="10">
        <v>0</v>
      </c>
      <c r="P29" s="10">
        <v>0</v>
      </c>
      <c r="Q29" s="10">
        <v>0</v>
      </c>
      <c r="R29" s="10">
        <v>119182.89</v>
      </c>
      <c r="S29" s="9">
        <v>0.83002356109054187</v>
      </c>
      <c r="T29" s="9">
        <v>0.83514671941971641</v>
      </c>
      <c r="U29" s="9">
        <v>0.52339279703803432</v>
      </c>
      <c r="V29" s="9">
        <v>0.54434553247609629</v>
      </c>
      <c r="W29" s="10">
        <v>787</v>
      </c>
      <c r="X29" s="10">
        <v>0.88700000000000001</v>
      </c>
      <c r="Y29" s="10">
        <v>825</v>
      </c>
      <c r="Z29" s="10">
        <v>0.83699999999999997</v>
      </c>
      <c r="AA29" s="10">
        <v>956</v>
      </c>
      <c r="AB29" s="9">
        <v>0.7709677419354839</v>
      </c>
      <c r="AC29" s="10">
        <v>-5.0999999999999997E-2</v>
      </c>
      <c r="AD29" s="9">
        <v>-6.5746254007720939E-2</v>
      </c>
      <c r="AE29" s="10">
        <v>625</v>
      </c>
      <c r="AF29" s="10">
        <v>794</v>
      </c>
      <c r="AG29" s="10">
        <v>946</v>
      </c>
      <c r="AH29" s="9">
        <v>0.27039999999999997</v>
      </c>
      <c r="AI29" s="9">
        <v>0.19143576826196473</v>
      </c>
      <c r="AJ29" s="10">
        <v>6451</v>
      </c>
      <c r="AK29" s="10">
        <v>6377</v>
      </c>
      <c r="AL29" s="10">
        <v>6616</v>
      </c>
      <c r="AM29" s="10">
        <v>-1.0999999999999999E-2</v>
      </c>
      <c r="AN29" s="9">
        <v>3.7478438137054981E-2</v>
      </c>
      <c r="AO29" s="10">
        <v>37117</v>
      </c>
      <c r="AP29" s="10">
        <v>46439</v>
      </c>
      <c r="AQ29" s="10">
        <v>60750</v>
      </c>
      <c r="AR29" s="10">
        <v>0.251</v>
      </c>
      <c r="AS29" s="9">
        <v>0.30816770386959247</v>
      </c>
      <c r="AT29" s="10">
        <v>0.23100000000000001</v>
      </c>
      <c r="AU29" s="10">
        <v>0.371</v>
      </c>
      <c r="AV29" s="9">
        <v>0.47953100158982515</v>
      </c>
      <c r="AW29" s="10">
        <v>0.14000000000000001</v>
      </c>
      <c r="AX29" s="9">
        <v>0.10853100158982515</v>
      </c>
      <c r="AY29" s="10">
        <v>0.443</v>
      </c>
      <c r="AZ29" s="10">
        <v>0.47399999999999998</v>
      </c>
      <c r="BA29" s="9">
        <v>0.40681502086230875</v>
      </c>
      <c r="BB29" s="10">
        <v>3.1E-2</v>
      </c>
      <c r="BC29" s="9">
        <v>-6.6814039563817706E-2</v>
      </c>
      <c r="BD29" s="10">
        <v>-3.03</v>
      </c>
      <c r="BE29" s="9">
        <f t="shared" si="0"/>
        <v>6.7184979137691281E-2</v>
      </c>
      <c r="BF29" s="10">
        <v>0.22900000000000001</v>
      </c>
      <c r="BG29" s="10">
        <v>0.314</v>
      </c>
      <c r="BH29" s="9">
        <v>0.28582224909310761</v>
      </c>
      <c r="BI29" s="10">
        <v>8.5000000000000006E-2</v>
      </c>
      <c r="BJ29" s="9">
        <v>-2.811847538548734E-2</v>
      </c>
      <c r="BK29" s="10">
        <v>0.46400000000000002</v>
      </c>
      <c r="BL29" s="10">
        <v>0.501</v>
      </c>
      <c r="BM29" s="10">
        <v>0.35099999999999998</v>
      </c>
      <c r="BN29" s="10">
        <v>3.6999999999999998E-2</v>
      </c>
      <c r="BO29" s="10">
        <v>-0.15</v>
      </c>
      <c r="BP29" s="10">
        <v>0</v>
      </c>
      <c r="BQ29" s="10">
        <v>0</v>
      </c>
      <c r="BR29" s="10">
        <v>1541</v>
      </c>
      <c r="BS29" s="10">
        <v>0.66600000000000004</v>
      </c>
      <c r="BT29" s="10">
        <v>1205</v>
      </c>
      <c r="BU29" s="10">
        <v>0.51600000000000001</v>
      </c>
      <c r="BV29" s="10">
        <v>1050</v>
      </c>
      <c r="BW29" s="10">
        <v>0.42299999999999999</v>
      </c>
      <c r="BX29" s="10">
        <v>-0.218</v>
      </c>
      <c r="BY29" s="10">
        <v>-0.129</v>
      </c>
      <c r="BZ29" s="10">
        <v>132300</v>
      </c>
      <c r="CA29" s="10">
        <v>235400</v>
      </c>
      <c r="CB29" s="10">
        <v>268300</v>
      </c>
      <c r="CC29" s="10">
        <v>0.89099193831055035</v>
      </c>
      <c r="CD29" s="10">
        <v>0.90918332768553034</v>
      </c>
      <c r="CE29" s="10">
        <v>0.13976210705182668</v>
      </c>
      <c r="CF29" s="10">
        <v>0.77928949357520783</v>
      </c>
      <c r="CG29" s="10">
        <v>1.0279667422524565</v>
      </c>
      <c r="CH29" s="10">
        <v>0.85409941899999997</v>
      </c>
      <c r="CI29" s="10">
        <v>0.80616438400000001</v>
      </c>
      <c r="CJ29" s="10">
        <f>VLOOKUP(A29,[1]HousingMarket!$A$2:$R$151,11,FALSE)</f>
        <v>0.90918332768553034</v>
      </c>
      <c r="CK29" s="10" t="s">
        <v>271</v>
      </c>
      <c r="CL29" s="10">
        <v>1207</v>
      </c>
      <c r="CM29" s="10">
        <v>1557</v>
      </c>
      <c r="CN29" s="10">
        <v>132275.7475</v>
      </c>
      <c r="CO29" s="10">
        <v>208380.1667</v>
      </c>
      <c r="CP29" s="10">
        <v>306139.02679999999</v>
      </c>
      <c r="CQ29" s="10">
        <v>0.57534673300000005</v>
      </c>
      <c r="CR29" s="10">
        <v>0.46913706700000002</v>
      </c>
    </row>
    <row r="30" spans="1:96" x14ac:dyDescent="0.35">
      <c r="A30">
        <v>41051001702</v>
      </c>
      <c r="B30" t="s">
        <v>273</v>
      </c>
      <c r="C30" s="10" t="s">
        <v>5</v>
      </c>
      <c r="D30" s="10" t="s">
        <v>5</v>
      </c>
      <c r="E30" s="10" t="s">
        <v>456</v>
      </c>
      <c r="F30" s="10" t="s">
        <v>459</v>
      </c>
      <c r="G30" s="10" t="s">
        <v>39</v>
      </c>
      <c r="H30" s="10" t="s">
        <v>43</v>
      </c>
      <c r="I30" s="10" t="s">
        <v>230</v>
      </c>
      <c r="J30" s="10" t="s">
        <v>230</v>
      </c>
      <c r="K30" s="10" t="s">
        <v>230</v>
      </c>
      <c r="L30" s="10">
        <v>4</v>
      </c>
      <c r="M30" s="10">
        <v>4</v>
      </c>
      <c r="N30" s="10">
        <v>0</v>
      </c>
      <c r="O30" s="10">
        <v>0</v>
      </c>
      <c r="P30" s="10">
        <v>1</v>
      </c>
      <c r="Q30" s="10">
        <v>1</v>
      </c>
      <c r="R30" s="10">
        <v>42075.66</v>
      </c>
      <c r="S30" s="9">
        <v>0.64674983585029544</v>
      </c>
      <c r="T30" s="9">
        <v>0.7134866376631448</v>
      </c>
      <c r="U30" s="9">
        <v>0.34996717005909389</v>
      </c>
      <c r="V30" s="9">
        <v>0.41205717837165939</v>
      </c>
      <c r="W30" s="10">
        <v>1058</v>
      </c>
      <c r="X30" s="10">
        <v>0.91</v>
      </c>
      <c r="Y30" s="10">
        <v>1113</v>
      </c>
      <c r="Z30" s="10">
        <v>0.91200000000000003</v>
      </c>
      <c r="AA30" s="10">
        <v>882</v>
      </c>
      <c r="AB30" s="9">
        <v>0.79746835443037978</v>
      </c>
      <c r="AC30" s="10">
        <v>2E-3</v>
      </c>
      <c r="AD30" s="9">
        <v>-0.11482672753683332</v>
      </c>
      <c r="AE30" s="10">
        <v>625</v>
      </c>
      <c r="AF30" s="10">
        <v>748</v>
      </c>
      <c r="AG30" s="10">
        <v>1075</v>
      </c>
      <c r="AH30" s="9">
        <v>0.19680000000000009</v>
      </c>
      <c r="AI30" s="9">
        <v>0.4371657754010696</v>
      </c>
      <c r="AJ30" s="10">
        <v>4110</v>
      </c>
      <c r="AK30" s="10">
        <v>3904</v>
      </c>
      <c r="AL30" s="10">
        <v>4495</v>
      </c>
      <c r="AM30" s="10">
        <v>-0.05</v>
      </c>
      <c r="AN30" s="9">
        <v>0.15138319672131151</v>
      </c>
      <c r="AO30" s="10">
        <v>38962</v>
      </c>
      <c r="AP30" s="10">
        <v>38639</v>
      </c>
      <c r="AQ30" s="10">
        <v>49049</v>
      </c>
      <c r="AR30" s="10">
        <v>-8.0000000000000002E-3</v>
      </c>
      <c r="AS30" s="9">
        <v>0.26941691037552729</v>
      </c>
      <c r="AT30" s="10">
        <v>0.222</v>
      </c>
      <c r="AU30" s="10">
        <v>0.36699999999999999</v>
      </c>
      <c r="AV30" s="9">
        <v>0.34116112198303977</v>
      </c>
      <c r="AW30" s="10">
        <v>0.14499999999999999</v>
      </c>
      <c r="AX30" s="9">
        <v>-2.5838878016960276E-2</v>
      </c>
      <c r="AY30" s="10">
        <v>0.43099999999999999</v>
      </c>
      <c r="AZ30" s="10">
        <v>0.497</v>
      </c>
      <c r="BA30" s="9">
        <v>0.51463890696161352</v>
      </c>
      <c r="BB30" s="10">
        <v>6.6000000000000003E-2</v>
      </c>
      <c r="BC30" s="9">
        <v>1.7921182672773261E-2</v>
      </c>
      <c r="BD30" s="10">
        <v>-6.62</v>
      </c>
      <c r="BE30" s="9">
        <f t="shared" si="0"/>
        <v>-1.7638906961613521E-2</v>
      </c>
      <c r="BF30" s="10">
        <v>0.23300000000000001</v>
      </c>
      <c r="BG30" s="10">
        <v>0.28699999999999998</v>
      </c>
      <c r="BH30" s="9">
        <v>0.33793103448275863</v>
      </c>
      <c r="BI30" s="10">
        <v>5.3999999999999999E-2</v>
      </c>
      <c r="BJ30" s="9">
        <v>5.0789641040135669E-2</v>
      </c>
      <c r="BK30" s="10">
        <v>0.48899999999999999</v>
      </c>
      <c r="BL30" s="10">
        <v>0.57599999999999996</v>
      </c>
      <c r="BM30" s="10">
        <v>0.52500000000000002</v>
      </c>
      <c r="BN30" s="10">
        <v>8.5999999999999993E-2</v>
      </c>
      <c r="BO30" s="10">
        <v>-5.0999999999999997E-2</v>
      </c>
      <c r="BP30" s="10">
        <v>0</v>
      </c>
      <c r="BQ30" s="10">
        <v>0</v>
      </c>
      <c r="BR30" s="10">
        <v>867</v>
      </c>
      <c r="BS30" s="10">
        <v>0.71399999999999997</v>
      </c>
      <c r="BT30" s="10">
        <v>860</v>
      </c>
      <c r="BU30" s="10">
        <v>0.72599999999999998</v>
      </c>
      <c r="BV30" s="10">
        <v>870</v>
      </c>
      <c r="BW30" s="10">
        <v>0.68200000000000005</v>
      </c>
      <c r="BX30" s="10">
        <v>-8.0000000000000002E-3</v>
      </c>
      <c r="BY30" s="10">
        <v>1.2E-2</v>
      </c>
      <c r="BZ30" s="10">
        <v>127000</v>
      </c>
      <c r="CA30" s="10">
        <v>214600</v>
      </c>
      <c r="CB30" s="10">
        <v>205200</v>
      </c>
      <c r="CC30" s="10">
        <v>0.67262530669470733</v>
      </c>
      <c r="CD30" s="10">
        <v>0.69535750593019319</v>
      </c>
      <c r="CE30" s="10">
        <v>-4.3802423112767941E-2</v>
      </c>
      <c r="CF30" s="10">
        <v>0.68976377952755907</v>
      </c>
      <c r="CG30" s="10">
        <v>0.61574803149606294</v>
      </c>
      <c r="CH30" s="10">
        <v>0.81988379600000005</v>
      </c>
      <c r="CI30" s="10">
        <v>0.73493150699999998</v>
      </c>
      <c r="CJ30" s="10">
        <f>VLOOKUP(A30,[1]HousingMarket!$A$2:$R$151,11,FALSE)</f>
        <v>0.69535750593019319</v>
      </c>
      <c r="CK30" s="10" t="s">
        <v>271</v>
      </c>
      <c r="CL30" s="10">
        <v>1207</v>
      </c>
      <c r="CM30" s="10">
        <v>1557</v>
      </c>
      <c r="CN30" s="10">
        <v>124602.2571</v>
      </c>
      <c r="CO30" s="10">
        <v>179527.63159999999</v>
      </c>
      <c r="CP30" s="10">
        <v>266734.09409999999</v>
      </c>
      <c r="CQ30" s="10">
        <v>0.44080561400000001</v>
      </c>
      <c r="CR30" s="10">
        <v>0.48575509900000002</v>
      </c>
    </row>
    <row r="31" spans="1:96" x14ac:dyDescent="0.35">
      <c r="A31">
        <v>41051001801</v>
      </c>
      <c r="B31" t="s">
        <v>274</v>
      </c>
      <c r="C31" s="10" t="s">
        <v>460</v>
      </c>
      <c r="D31" s="10" t="s">
        <v>452</v>
      </c>
      <c r="E31" s="10" t="s">
        <v>456</v>
      </c>
      <c r="F31" s="10" t="s">
        <v>458</v>
      </c>
      <c r="G31" s="10" t="s">
        <v>43</v>
      </c>
      <c r="H31" s="10" t="s">
        <v>43</v>
      </c>
      <c r="I31" s="10" t="s">
        <v>230</v>
      </c>
      <c r="J31" s="10" t="s">
        <v>230</v>
      </c>
      <c r="K31" s="10" t="s">
        <v>230</v>
      </c>
      <c r="L31" s="10">
        <v>3</v>
      </c>
      <c r="M31" s="10">
        <v>3</v>
      </c>
      <c r="N31" s="10">
        <v>1</v>
      </c>
      <c r="O31" s="10">
        <v>0</v>
      </c>
      <c r="P31" s="10">
        <v>1</v>
      </c>
      <c r="Q31" s="10">
        <v>1</v>
      </c>
      <c r="R31" s="10">
        <v>72588.89</v>
      </c>
      <c r="S31" s="9">
        <v>0.78694817658349325</v>
      </c>
      <c r="T31" s="9">
        <v>0.71584440227703983</v>
      </c>
      <c r="U31" s="9">
        <v>0.5374280230326296</v>
      </c>
      <c r="V31" s="9">
        <v>0.45256166982922202</v>
      </c>
      <c r="W31" s="10">
        <v>1169</v>
      </c>
      <c r="X31" s="10">
        <v>0.86</v>
      </c>
      <c r="Y31" s="10">
        <v>1241</v>
      </c>
      <c r="Z31" s="10">
        <v>0.86799999999999999</v>
      </c>
      <c r="AA31" s="10">
        <v>677</v>
      </c>
      <c r="AB31" s="9">
        <v>0.75896860986547088</v>
      </c>
      <c r="AC31" s="10">
        <v>8.0000000000000002E-3</v>
      </c>
      <c r="AD31" s="9">
        <v>-0.108863557966697</v>
      </c>
      <c r="AE31" s="10">
        <v>598</v>
      </c>
      <c r="AF31" s="10">
        <v>781</v>
      </c>
      <c r="AG31" s="10">
        <v>834</v>
      </c>
      <c r="AH31" s="9">
        <v>0.30602006688963201</v>
      </c>
      <c r="AI31" s="9">
        <v>6.7861715749039764E-2</v>
      </c>
      <c r="AJ31" s="10">
        <v>3482</v>
      </c>
      <c r="AK31" s="10">
        <v>4545</v>
      </c>
      <c r="AL31" s="10">
        <v>4427</v>
      </c>
      <c r="AM31" s="10">
        <v>0.30499999999999999</v>
      </c>
      <c r="AN31" s="9">
        <v>-2.5962596259625936E-2</v>
      </c>
      <c r="AO31" s="10">
        <v>35163</v>
      </c>
      <c r="AP31" s="10">
        <v>47535</v>
      </c>
      <c r="AQ31" s="10">
        <v>48281</v>
      </c>
      <c r="AR31" s="10">
        <v>0.35199999999999998</v>
      </c>
      <c r="AS31" s="9">
        <v>1.5693699379404569E-2</v>
      </c>
      <c r="AT31" s="10">
        <v>0.34499999999999997</v>
      </c>
      <c r="AU31" s="10">
        <v>0.40100000000000002</v>
      </c>
      <c r="AV31" s="9">
        <v>0.44945054945054946</v>
      </c>
      <c r="AW31" s="10">
        <v>5.6000000000000001E-2</v>
      </c>
      <c r="AX31" s="9">
        <v>4.8450549450549441E-2</v>
      </c>
      <c r="AY31" s="10">
        <v>0.6</v>
      </c>
      <c r="AZ31" s="10">
        <v>0.65600000000000003</v>
      </c>
      <c r="BA31" s="9">
        <v>0.55882352941176472</v>
      </c>
      <c r="BB31" s="10">
        <v>5.6000000000000001E-2</v>
      </c>
      <c r="BC31" s="9">
        <v>-9.6812458178721306E-2</v>
      </c>
      <c r="BD31" s="10">
        <v>-5.6</v>
      </c>
      <c r="BE31" s="9">
        <f t="shared" si="0"/>
        <v>9.7176470588235309E-2</v>
      </c>
      <c r="BF31" s="10">
        <v>0.16900000000000001</v>
      </c>
      <c r="BG31" s="10">
        <v>0.22700000000000001</v>
      </c>
      <c r="BH31" s="9">
        <v>0.22430539868985769</v>
      </c>
      <c r="BI31" s="10">
        <v>5.8999999999999997E-2</v>
      </c>
      <c r="BJ31" s="9">
        <v>-2.97732958296959E-3</v>
      </c>
      <c r="BK31" s="10">
        <v>0.5</v>
      </c>
      <c r="BL31" s="10">
        <v>0.58199999999999996</v>
      </c>
      <c r="BM31" s="10">
        <v>0.46</v>
      </c>
      <c r="BN31" s="10">
        <v>8.2000000000000003E-2</v>
      </c>
      <c r="BO31" s="10">
        <v>-0.123</v>
      </c>
      <c r="BP31" s="10">
        <v>0</v>
      </c>
      <c r="BQ31" s="10">
        <v>23</v>
      </c>
      <c r="BR31" s="10">
        <v>1016</v>
      </c>
      <c r="BS31" s="10">
        <v>0.71</v>
      </c>
      <c r="BT31" s="10">
        <v>1255</v>
      </c>
      <c r="BU31" s="10">
        <v>0.70299999999999996</v>
      </c>
      <c r="BV31" s="10">
        <v>1085</v>
      </c>
      <c r="BW31" s="10">
        <v>0.57699999999999996</v>
      </c>
      <c r="BX31" s="10">
        <v>0.23499999999999999</v>
      </c>
      <c r="BY31" s="10">
        <v>-0.13500000000000001</v>
      </c>
      <c r="BZ31" s="10">
        <v>147800</v>
      </c>
      <c r="CA31" s="10">
        <v>288200</v>
      </c>
      <c r="CB31" s="10">
        <v>285400</v>
      </c>
      <c r="CC31" s="10">
        <v>0.95443392919733616</v>
      </c>
      <c r="CD31" s="10">
        <v>0.96712978651304637</v>
      </c>
      <c r="CE31" s="10">
        <v>-9.7154753643303258E-3</v>
      </c>
      <c r="CF31" s="10">
        <v>0.94993234100135315</v>
      </c>
      <c r="CG31" s="10">
        <v>0.93098782138024361</v>
      </c>
      <c r="CH31" s="10">
        <v>0.954163977</v>
      </c>
      <c r="CI31" s="10">
        <v>0.98698630099999995</v>
      </c>
      <c r="CJ31" s="10">
        <f>VLOOKUP(A31,[1]HousingMarket!$A$2:$R$151,11,FALSE)</f>
        <v>0.96712978651304637</v>
      </c>
      <c r="CK31" s="10" t="s">
        <v>275</v>
      </c>
      <c r="CL31" s="10">
        <v>1267</v>
      </c>
      <c r="CM31" s="10">
        <v>1831</v>
      </c>
      <c r="CN31" s="10">
        <v>146072.9167</v>
      </c>
      <c r="CO31" s="10">
        <v>269213.02630000003</v>
      </c>
      <c r="CP31" s="10">
        <v>381915.2034</v>
      </c>
      <c r="CQ31" s="10">
        <v>0.84300438799999999</v>
      </c>
      <c r="CR31" s="10">
        <v>0.41863567499999998</v>
      </c>
    </row>
    <row r="32" spans="1:96" x14ac:dyDescent="0.35">
      <c r="A32">
        <v>41051001802</v>
      </c>
      <c r="B32" t="s">
        <v>276</v>
      </c>
      <c r="C32" s="10" t="s">
        <v>451</v>
      </c>
      <c r="D32" s="10" t="s">
        <v>451</v>
      </c>
      <c r="E32" s="10" t="s">
        <v>451</v>
      </c>
      <c r="F32" s="10" t="s">
        <v>451</v>
      </c>
      <c r="G32" s="10" t="s">
        <v>39</v>
      </c>
      <c r="H32" s="10" t="s">
        <v>237</v>
      </c>
      <c r="I32" s="10" t="s">
        <v>227</v>
      </c>
      <c r="J32" s="10" t="s">
        <v>230</v>
      </c>
      <c r="K32" s="10" t="s">
        <v>227</v>
      </c>
      <c r="L32" s="10">
        <v>1</v>
      </c>
      <c r="M32" s="10">
        <v>2</v>
      </c>
      <c r="N32" s="10">
        <v>0</v>
      </c>
      <c r="O32" s="10">
        <v>1</v>
      </c>
      <c r="P32" s="10">
        <v>0</v>
      </c>
      <c r="Q32" s="10">
        <v>0</v>
      </c>
      <c r="R32" s="10">
        <v>38839.64</v>
      </c>
      <c r="S32" s="9">
        <v>0.72922893006575018</v>
      </c>
      <c r="T32" s="9">
        <v>0.67897558070279929</v>
      </c>
      <c r="U32" s="9">
        <v>0.53377166766288109</v>
      </c>
      <c r="V32" s="9">
        <v>0.43240023823704588</v>
      </c>
      <c r="W32" s="10">
        <v>450</v>
      </c>
      <c r="X32" s="10">
        <v>0.9</v>
      </c>
      <c r="Y32" s="10">
        <v>422</v>
      </c>
      <c r="Z32" s="10">
        <v>0.85899999999999999</v>
      </c>
      <c r="AA32" s="10">
        <v>552</v>
      </c>
      <c r="AB32" s="9">
        <v>0.81296023564064801</v>
      </c>
      <c r="AC32" s="10">
        <v>-4.1000000000000002E-2</v>
      </c>
      <c r="AD32" s="9">
        <v>-4.6510232791123873E-2</v>
      </c>
      <c r="AE32" s="10">
        <v>629</v>
      </c>
      <c r="AF32" s="10">
        <v>790</v>
      </c>
      <c r="AG32" s="10">
        <v>871</v>
      </c>
      <c r="AH32" s="9">
        <v>0.2559618441971383</v>
      </c>
      <c r="AI32" s="9">
        <v>0.10253164556962036</v>
      </c>
      <c r="AJ32" s="10">
        <v>3164</v>
      </c>
      <c r="AK32" s="10">
        <v>3237</v>
      </c>
      <c r="AL32" s="10">
        <v>3604</v>
      </c>
      <c r="AM32" s="10">
        <v>2.3E-2</v>
      </c>
      <c r="AN32" s="9">
        <v>0.11337658325610134</v>
      </c>
      <c r="AO32" s="10">
        <v>45737</v>
      </c>
      <c r="AP32" s="10">
        <v>47717</v>
      </c>
      <c r="AQ32" s="10">
        <v>55526</v>
      </c>
      <c r="AR32" s="10">
        <v>4.2999999999999997E-2</v>
      </c>
      <c r="AS32" s="9">
        <v>0.16365236708091446</v>
      </c>
      <c r="AT32" s="10">
        <v>0.45100000000000001</v>
      </c>
      <c r="AU32" s="10">
        <v>0.53100000000000003</v>
      </c>
      <c r="AV32" s="9">
        <v>0.57207997193967031</v>
      </c>
      <c r="AW32" s="10">
        <v>0.08</v>
      </c>
      <c r="AX32" s="9">
        <v>4.1079971939670279E-2</v>
      </c>
      <c r="AY32" s="10">
        <v>0.45900000000000002</v>
      </c>
      <c r="AZ32" s="10">
        <v>0.45300000000000001</v>
      </c>
      <c r="BA32" s="9">
        <v>0.52650387135199528</v>
      </c>
      <c r="BB32" s="10">
        <v>-6.0000000000000001E-3</v>
      </c>
      <c r="BC32" s="9">
        <v>7.3517848480330716E-2</v>
      </c>
      <c r="BD32" s="10">
        <v>0.57999999999999996</v>
      </c>
      <c r="BE32" s="9">
        <f t="shared" si="0"/>
        <v>-7.3503871351995209E-2</v>
      </c>
      <c r="BF32" s="10">
        <v>0.11600000000000001</v>
      </c>
      <c r="BG32" s="10">
        <v>8.5999999999999993E-2</v>
      </c>
      <c r="BH32" s="9">
        <v>0.14789123196448389</v>
      </c>
      <c r="BI32" s="10">
        <v>-0.03</v>
      </c>
      <c r="BJ32" s="9">
        <v>6.200924246803656E-2</v>
      </c>
      <c r="BK32" s="10">
        <v>0.40799999999999997</v>
      </c>
      <c r="BL32" s="10">
        <v>0.47399999999999998</v>
      </c>
      <c r="BM32" s="10">
        <v>0.39800000000000002</v>
      </c>
      <c r="BN32" s="10">
        <v>6.6000000000000003E-2</v>
      </c>
      <c r="BO32" s="10">
        <v>-7.5999999999999998E-2</v>
      </c>
      <c r="BP32" s="10">
        <v>0</v>
      </c>
      <c r="BQ32" s="10">
        <v>0</v>
      </c>
      <c r="BR32" s="10">
        <v>654</v>
      </c>
      <c r="BS32" s="10">
        <v>0.495</v>
      </c>
      <c r="BT32" s="10">
        <v>660</v>
      </c>
      <c r="BU32" s="10">
        <v>0.49299999999999999</v>
      </c>
      <c r="BV32" s="10">
        <v>610</v>
      </c>
      <c r="BW32" s="10">
        <v>0.44</v>
      </c>
      <c r="BX32" s="10">
        <v>8.9999999999999993E-3</v>
      </c>
      <c r="BY32" s="10">
        <v>-7.5999999999999998E-2</v>
      </c>
      <c r="BZ32" s="10">
        <v>188600</v>
      </c>
      <c r="CA32" s="10">
        <v>383700</v>
      </c>
      <c r="CB32" s="10">
        <v>385400</v>
      </c>
      <c r="CC32" s="10">
        <v>1.2684893094987733</v>
      </c>
      <c r="CD32" s="10">
        <v>1.3059979667909183</v>
      </c>
      <c r="CE32" s="10">
        <v>4.4305446963773783E-3</v>
      </c>
      <c r="CF32" s="10">
        <v>1.0344644750795333</v>
      </c>
      <c r="CG32" s="10">
        <v>1.0434782608695652</v>
      </c>
      <c r="CH32" s="10">
        <v>1.217559716</v>
      </c>
      <c r="CI32" s="10">
        <v>1.314041096</v>
      </c>
      <c r="CJ32" s="10">
        <f>VLOOKUP(A32,[1]HousingMarket!$A$2:$R$151,11,FALSE)</f>
        <v>1.3059979667909183</v>
      </c>
      <c r="CK32" s="10" t="s">
        <v>268</v>
      </c>
      <c r="CL32" s="10">
        <v>1412</v>
      </c>
      <c r="CM32" s="10">
        <v>2302</v>
      </c>
      <c r="CN32" s="10">
        <v>196178.125</v>
      </c>
      <c r="CO32" s="10">
        <v>346137.09299999999</v>
      </c>
      <c r="CP32" s="10">
        <v>573142.76320000004</v>
      </c>
      <c r="CQ32" s="10">
        <v>0.76440208600000004</v>
      </c>
      <c r="CR32" s="10">
        <v>0.65582589899999999</v>
      </c>
    </row>
    <row r="33" spans="1:96" x14ac:dyDescent="0.35">
      <c r="A33">
        <v>41051001900</v>
      </c>
      <c r="B33" t="s">
        <v>277</v>
      </c>
      <c r="C33" s="10" t="s">
        <v>451</v>
      </c>
      <c r="D33" s="10" t="s">
        <v>451</v>
      </c>
      <c r="E33" s="10" t="s">
        <v>451</v>
      </c>
      <c r="F33" s="10" t="s">
        <v>451</v>
      </c>
      <c r="G33" s="10" t="s">
        <v>226</v>
      </c>
      <c r="H33" s="10" t="s">
        <v>226</v>
      </c>
      <c r="I33" s="10" t="s">
        <v>227</v>
      </c>
      <c r="J33" s="10" t="s">
        <v>227</v>
      </c>
      <c r="K33" s="10" t="s">
        <v>227</v>
      </c>
      <c r="L33" s="10">
        <v>0</v>
      </c>
      <c r="M33" s="10">
        <v>0</v>
      </c>
      <c r="N33" s="10">
        <v>1</v>
      </c>
      <c r="O33" s="10">
        <v>1</v>
      </c>
      <c r="P33" s="10">
        <v>0</v>
      </c>
      <c r="Q33" s="10">
        <v>0</v>
      </c>
      <c r="R33" s="10">
        <v>99195.91</v>
      </c>
      <c r="S33" s="9">
        <v>0.94752774974772958</v>
      </c>
      <c r="T33" s="9">
        <v>0.97743229689067201</v>
      </c>
      <c r="U33" s="9">
        <v>0.91624621594349143</v>
      </c>
      <c r="V33" s="9">
        <v>0.94383149448345038</v>
      </c>
      <c r="W33" s="10">
        <v>364</v>
      </c>
      <c r="X33" s="10">
        <v>0.64900000000000002</v>
      </c>
      <c r="Y33" s="10">
        <v>254</v>
      </c>
      <c r="Z33" s="10">
        <v>0.61399999999999999</v>
      </c>
      <c r="AA33" s="10">
        <v>169</v>
      </c>
      <c r="AB33" s="9">
        <v>0.59717314487632511</v>
      </c>
      <c r="AC33" s="10">
        <v>-3.5000000000000003E-2</v>
      </c>
      <c r="AD33" s="9">
        <v>-1.6353425171984015E-2</v>
      </c>
      <c r="AE33" s="10">
        <v>590</v>
      </c>
      <c r="AF33" s="10">
        <v>892</v>
      </c>
      <c r="AG33" s="10">
        <v>954</v>
      </c>
      <c r="AH33" s="9">
        <v>0.51186440677966094</v>
      </c>
      <c r="AI33" s="9">
        <v>6.9506726457399193E-2</v>
      </c>
      <c r="AJ33" s="10">
        <v>4788</v>
      </c>
      <c r="AK33" s="10">
        <v>5014</v>
      </c>
      <c r="AL33" s="10">
        <v>4732</v>
      </c>
      <c r="AM33" s="10">
        <v>4.7E-2</v>
      </c>
      <c r="AN33" s="9">
        <v>-5.6242520941364171E-2</v>
      </c>
      <c r="AO33" s="10">
        <v>71301</v>
      </c>
      <c r="AP33" s="10">
        <v>97525</v>
      </c>
      <c r="AQ33" s="10">
        <v>102431</v>
      </c>
      <c r="AR33" s="10">
        <v>0.36799999999999999</v>
      </c>
      <c r="AS33" s="9">
        <v>5.0305049987182882E-2</v>
      </c>
      <c r="AT33" s="10">
        <v>0.56999999999999995</v>
      </c>
      <c r="AU33" s="10">
        <v>0.67</v>
      </c>
      <c r="AV33" s="9">
        <v>0.78774289985052315</v>
      </c>
      <c r="AW33" s="10">
        <v>0.1</v>
      </c>
      <c r="AX33" s="9">
        <v>0.11774289985052311</v>
      </c>
      <c r="AY33" s="10">
        <v>0.13600000000000001</v>
      </c>
      <c r="AZ33" s="10">
        <v>0.125</v>
      </c>
      <c r="BA33" s="9">
        <v>0.14456578263130526</v>
      </c>
      <c r="BB33" s="10">
        <v>-1.0999999999999999E-2</v>
      </c>
      <c r="BC33" s="9">
        <v>1.9756041383207856E-2</v>
      </c>
      <c r="BD33" s="10">
        <v>1.1499999999999999</v>
      </c>
      <c r="BE33" s="9">
        <f t="shared" si="0"/>
        <v>-1.9565782631305262E-2</v>
      </c>
      <c r="BF33" s="10">
        <v>0.08</v>
      </c>
      <c r="BG33" s="10">
        <v>0.109</v>
      </c>
      <c r="BH33" s="9">
        <v>0.10502958579881656</v>
      </c>
      <c r="BI33" s="10">
        <v>2.9000000000000001E-2</v>
      </c>
      <c r="BJ33" s="9">
        <v>-4.0649495023401955E-3</v>
      </c>
      <c r="BK33" s="10">
        <v>0.186</v>
      </c>
      <c r="BL33" s="10">
        <v>0.16</v>
      </c>
      <c r="BM33" s="10">
        <v>0.223</v>
      </c>
      <c r="BN33" s="10">
        <v>-2.5999999999999999E-2</v>
      </c>
      <c r="BO33" s="10">
        <v>6.3E-2</v>
      </c>
      <c r="BP33" s="10">
        <v>0</v>
      </c>
      <c r="BQ33" s="10">
        <v>18</v>
      </c>
      <c r="BR33" s="10">
        <v>201</v>
      </c>
      <c r="BS33" s="10">
        <v>0.129</v>
      </c>
      <c r="BT33" s="10">
        <v>190</v>
      </c>
      <c r="BU33" s="10">
        <v>0.123</v>
      </c>
      <c r="BV33" s="10">
        <v>255</v>
      </c>
      <c r="BW33" s="10">
        <v>0.17499999999999999</v>
      </c>
      <c r="BX33" s="10">
        <v>-5.5E-2</v>
      </c>
      <c r="BY33" s="10">
        <v>0.34200000000000003</v>
      </c>
      <c r="BZ33" s="10">
        <v>246100</v>
      </c>
      <c r="CA33" s="10">
        <v>482200</v>
      </c>
      <c r="CB33" s="10">
        <v>558900</v>
      </c>
      <c r="CC33" s="10">
        <v>1.8289519803715388</v>
      </c>
      <c r="CD33" s="10">
        <v>1.8939342595730262</v>
      </c>
      <c r="CE33" s="10">
        <v>0.15906262961426793</v>
      </c>
      <c r="CF33" s="10">
        <v>0.9593661113368549</v>
      </c>
      <c r="CG33" s="10">
        <v>1.2710280373831775</v>
      </c>
      <c r="CH33" s="10">
        <v>1.588766946</v>
      </c>
      <c r="CI33" s="10">
        <v>1.651369863</v>
      </c>
      <c r="CJ33" s="10">
        <f>VLOOKUP(A33,[1]HousingMarket!$A$2:$R$151,11,FALSE)</f>
        <v>1.8939342595730262</v>
      </c>
      <c r="CK33" s="10" t="s">
        <v>278</v>
      </c>
      <c r="CL33" s="10">
        <v>1724</v>
      </c>
      <c r="CM33" s="10">
        <v>2887</v>
      </c>
      <c r="CN33" s="10">
        <v>269707.71429999999</v>
      </c>
      <c r="CO33" s="10">
        <v>460797.1</v>
      </c>
      <c r="CP33" s="10">
        <v>653525.26879999996</v>
      </c>
      <c r="CQ33" s="10">
        <v>0.70850545099999995</v>
      </c>
      <c r="CR33" s="10">
        <v>0.41824952599999998</v>
      </c>
    </row>
    <row r="34" spans="1:96" x14ac:dyDescent="0.35">
      <c r="A34">
        <v>41051002000</v>
      </c>
      <c r="B34" t="s">
        <v>279</v>
      </c>
      <c r="C34" s="10" t="s">
        <v>22</v>
      </c>
      <c r="D34" s="10" t="s">
        <v>451</v>
      </c>
      <c r="E34" s="10" t="s">
        <v>454</v>
      </c>
      <c r="F34" s="10" t="s">
        <v>457</v>
      </c>
      <c r="G34" s="10" t="s">
        <v>39</v>
      </c>
      <c r="H34" s="10" t="s">
        <v>43</v>
      </c>
      <c r="I34" s="10" t="s">
        <v>230</v>
      </c>
      <c r="J34" s="10" t="s">
        <v>230</v>
      </c>
      <c r="K34" s="10" t="s">
        <v>230</v>
      </c>
      <c r="L34" s="10">
        <v>2</v>
      </c>
      <c r="M34" s="10">
        <v>2</v>
      </c>
      <c r="N34" s="10">
        <v>0</v>
      </c>
      <c r="O34" s="10">
        <v>0</v>
      </c>
      <c r="P34" s="10">
        <v>0</v>
      </c>
      <c r="Q34" s="10">
        <v>0</v>
      </c>
      <c r="R34" s="10">
        <v>137001.26</v>
      </c>
      <c r="S34" s="9">
        <v>0.87044025157232707</v>
      </c>
      <c r="T34" s="9">
        <v>0.80250783699059558</v>
      </c>
      <c r="U34" s="9">
        <v>0.67075471698113209</v>
      </c>
      <c r="V34" s="9">
        <v>0.60815047021943569</v>
      </c>
      <c r="W34" s="10">
        <v>1179</v>
      </c>
      <c r="X34" s="10">
        <v>0.89100000000000001</v>
      </c>
      <c r="Y34" s="10">
        <v>1159</v>
      </c>
      <c r="Z34" s="10">
        <v>0.88100000000000001</v>
      </c>
      <c r="AA34" s="10">
        <v>1255</v>
      </c>
      <c r="AB34" s="9">
        <v>0.66933333333333334</v>
      </c>
      <c r="AC34" s="10">
        <v>-0.01</v>
      </c>
      <c r="AD34" s="9">
        <v>-0.21203548795944238</v>
      </c>
      <c r="AE34" s="10">
        <v>565</v>
      </c>
      <c r="AF34" s="10">
        <v>731</v>
      </c>
      <c r="AG34" s="10">
        <v>937</v>
      </c>
      <c r="AH34" s="9">
        <v>0.29380530973451324</v>
      </c>
      <c r="AI34" s="9">
        <v>0.28180574555403548</v>
      </c>
      <c r="AJ34" s="10">
        <v>5350</v>
      </c>
      <c r="AK34" s="10">
        <v>5433</v>
      </c>
      <c r="AL34" s="10">
        <v>5924</v>
      </c>
      <c r="AM34" s="10">
        <v>1.6E-2</v>
      </c>
      <c r="AN34" s="9">
        <v>9.0373642554757883E-2</v>
      </c>
      <c r="AO34" s="10">
        <v>32921</v>
      </c>
      <c r="AP34" s="10">
        <v>36134</v>
      </c>
      <c r="AQ34" s="10">
        <v>47698</v>
      </c>
      <c r="AR34" s="10">
        <v>9.8000000000000004E-2</v>
      </c>
      <c r="AS34" s="9">
        <v>0.32003099573808602</v>
      </c>
      <c r="AT34" s="10">
        <v>0.49299999999999999</v>
      </c>
      <c r="AU34" s="10">
        <v>0.51</v>
      </c>
      <c r="AV34" s="9">
        <v>0.63470873786407767</v>
      </c>
      <c r="AW34" s="10">
        <v>1.7000000000000001E-2</v>
      </c>
      <c r="AX34" s="9">
        <v>0.12470873786407766</v>
      </c>
      <c r="AY34" s="10">
        <v>0.76600000000000001</v>
      </c>
      <c r="AZ34" s="10">
        <v>0.72499999999999998</v>
      </c>
      <c r="BA34" s="9">
        <v>0.71802518223989398</v>
      </c>
      <c r="BB34" s="10">
        <v>-4.1000000000000002E-2</v>
      </c>
      <c r="BC34" s="9">
        <v>-6.6884020481583484E-3</v>
      </c>
      <c r="BD34" s="10">
        <v>4.1100000000000003</v>
      </c>
      <c r="BE34" s="9">
        <f t="shared" ref="BE34:BE65" si="1">(1-BA34)-(1-AZ34)</f>
        <v>6.9748177601060002E-3</v>
      </c>
      <c r="BF34" s="10">
        <v>0.16800000000000001</v>
      </c>
      <c r="BG34" s="10">
        <v>9.4E-2</v>
      </c>
      <c r="BH34" s="9">
        <v>0.15513166779203241</v>
      </c>
      <c r="BI34" s="10">
        <v>-7.3999999999999996E-2</v>
      </c>
      <c r="BJ34" s="9">
        <v>6.1444938544839331E-2</v>
      </c>
      <c r="BK34" s="10">
        <v>0.52300000000000002</v>
      </c>
      <c r="BL34" s="10">
        <v>0.57799999999999996</v>
      </c>
      <c r="BM34" s="10">
        <v>0.48199999999999998</v>
      </c>
      <c r="BN34" s="10">
        <v>5.5E-2</v>
      </c>
      <c r="BO34" s="10">
        <v>-9.6000000000000002E-2</v>
      </c>
      <c r="BP34" s="10">
        <v>0</v>
      </c>
      <c r="BQ34" s="10">
        <v>25</v>
      </c>
      <c r="BR34" s="10">
        <v>2245</v>
      </c>
      <c r="BS34" s="10">
        <v>0.79300000000000004</v>
      </c>
      <c r="BT34" s="10">
        <v>2170</v>
      </c>
      <c r="BU34" s="10">
        <v>0.74199999999999999</v>
      </c>
      <c r="BV34" s="10">
        <v>1920</v>
      </c>
      <c r="BW34" s="10">
        <v>0.64500000000000002</v>
      </c>
      <c r="BX34" s="10">
        <v>-3.3000000000000002E-2</v>
      </c>
      <c r="BY34" s="10">
        <v>-0.115</v>
      </c>
      <c r="BZ34" s="10">
        <v>176900</v>
      </c>
      <c r="CA34" s="10">
        <v>357200</v>
      </c>
      <c r="CB34" s="10">
        <v>362700</v>
      </c>
      <c r="CC34" s="10">
        <v>1.2691903259726605</v>
      </c>
      <c r="CD34" s="10">
        <v>1.2290748898678414</v>
      </c>
      <c r="CE34" s="10">
        <v>1.5397536394176932E-2</v>
      </c>
      <c r="CF34" s="10">
        <v>1.0192198982475975</v>
      </c>
      <c r="CG34" s="10">
        <v>1.0503109101187111</v>
      </c>
      <c r="CH34" s="10">
        <v>1.142027114</v>
      </c>
      <c r="CI34" s="10">
        <v>1.223287671</v>
      </c>
      <c r="CJ34" s="10">
        <f>VLOOKUP(A34,[1]HousingMarket!$A$2:$R$151,11,FALSE)</f>
        <v>1.2290748898678414</v>
      </c>
      <c r="CK34" s="10" t="s">
        <v>280</v>
      </c>
      <c r="CL34" s="10">
        <v>1369</v>
      </c>
      <c r="CM34" s="10">
        <v>2029</v>
      </c>
      <c r="CN34" s="10">
        <v>184391.3235</v>
      </c>
      <c r="CO34" s="10">
        <v>342798.48</v>
      </c>
      <c r="CP34" s="10">
        <v>410488</v>
      </c>
      <c r="CQ34" s="10">
        <v>0.85908140099999997</v>
      </c>
      <c r="CR34" s="10">
        <v>0.19746155200000001</v>
      </c>
    </row>
    <row r="35" spans="1:96" x14ac:dyDescent="0.35">
      <c r="A35">
        <v>41051002100</v>
      </c>
      <c r="B35" t="s">
        <v>281</v>
      </c>
      <c r="C35" s="10" t="s">
        <v>22</v>
      </c>
      <c r="D35" s="10" t="s">
        <v>451</v>
      </c>
      <c r="E35" s="10" t="s">
        <v>454</v>
      </c>
      <c r="F35" s="10" t="s">
        <v>457</v>
      </c>
      <c r="G35" s="10" t="s">
        <v>51</v>
      </c>
      <c r="H35" s="10" t="s">
        <v>43</v>
      </c>
      <c r="I35" s="10" t="s">
        <v>230</v>
      </c>
      <c r="J35" s="10" t="s">
        <v>230</v>
      </c>
      <c r="K35" s="10" t="s">
        <v>230</v>
      </c>
      <c r="L35" s="10">
        <v>2</v>
      </c>
      <c r="M35" s="10">
        <v>2</v>
      </c>
      <c r="N35" s="10">
        <v>0</v>
      </c>
      <c r="O35" s="10">
        <v>1</v>
      </c>
      <c r="P35" s="10">
        <v>1</v>
      </c>
      <c r="Q35" s="10">
        <v>1</v>
      </c>
      <c r="R35" s="10">
        <v>70190.850000000006</v>
      </c>
      <c r="S35" s="9">
        <v>0.7263231197771588</v>
      </c>
      <c r="T35" s="9">
        <v>0.66208393632416784</v>
      </c>
      <c r="U35" s="9">
        <v>0.62256267409470756</v>
      </c>
      <c r="V35" s="9">
        <v>0.56295224312590453</v>
      </c>
      <c r="W35" s="10">
        <v>672</v>
      </c>
      <c r="X35" s="10">
        <v>0.93700000000000006</v>
      </c>
      <c r="Y35" s="10">
        <v>548</v>
      </c>
      <c r="Z35" s="10">
        <v>0.92100000000000004</v>
      </c>
      <c r="AA35" s="10">
        <v>568</v>
      </c>
      <c r="AB35" s="9">
        <v>0.81375358166189116</v>
      </c>
      <c r="AC35" s="10">
        <v>-1.6E-2</v>
      </c>
      <c r="AD35" s="9">
        <v>-0.10725482169945333</v>
      </c>
      <c r="AE35" s="10">
        <v>525</v>
      </c>
      <c r="AF35" s="10">
        <v>732</v>
      </c>
      <c r="AG35" s="10">
        <v>895</v>
      </c>
      <c r="AH35" s="9">
        <v>0.39428571428571435</v>
      </c>
      <c r="AI35" s="9">
        <v>0.22267759562841527</v>
      </c>
      <c r="AJ35" s="10">
        <v>2215</v>
      </c>
      <c r="AK35" s="10">
        <v>2049</v>
      </c>
      <c r="AL35" s="10">
        <v>2157</v>
      </c>
      <c r="AM35" s="10">
        <v>-7.4999999999999997E-2</v>
      </c>
      <c r="AN35" s="9">
        <v>5.2708638360175586E-2</v>
      </c>
      <c r="AO35" s="10">
        <v>22271</v>
      </c>
      <c r="AP35" s="10">
        <v>29138</v>
      </c>
      <c r="AQ35" s="10">
        <v>38702</v>
      </c>
      <c r="AR35" s="10">
        <v>0.308</v>
      </c>
      <c r="AS35" s="9">
        <v>0.32823117578419936</v>
      </c>
      <c r="AT35" s="10">
        <v>0.33200000000000002</v>
      </c>
      <c r="AU35" s="10">
        <v>0.51100000000000001</v>
      </c>
      <c r="AV35" s="9">
        <v>0.51599767306573585</v>
      </c>
      <c r="AW35" s="10">
        <v>0.17899999999999999</v>
      </c>
      <c r="AX35" s="9">
        <v>4.9976730657359525E-3</v>
      </c>
      <c r="AY35" s="10">
        <v>0.86299999999999999</v>
      </c>
      <c r="AZ35" s="10">
        <v>0.84</v>
      </c>
      <c r="BA35" s="9">
        <v>0.85089141004862234</v>
      </c>
      <c r="BB35" s="10">
        <v>-2.3E-2</v>
      </c>
      <c r="BC35" s="9">
        <v>1.1254496281602688E-2</v>
      </c>
      <c r="BD35" s="10">
        <v>2.29</v>
      </c>
      <c r="BE35" s="9">
        <f t="shared" si="1"/>
        <v>-1.0891410048622374E-2</v>
      </c>
      <c r="BF35" s="10">
        <v>0.193</v>
      </c>
      <c r="BG35" s="10">
        <v>0.10299999999999999</v>
      </c>
      <c r="BH35" s="9">
        <v>0.18961520630505332</v>
      </c>
      <c r="BI35" s="10">
        <v>-0.09</v>
      </c>
      <c r="BJ35" s="9">
        <v>8.6638144323598953E-2</v>
      </c>
      <c r="BK35" s="10">
        <v>0.70599999999999996</v>
      </c>
      <c r="BL35" s="10">
        <v>0.68200000000000005</v>
      </c>
      <c r="BM35" s="10">
        <v>0.61799999999999999</v>
      </c>
      <c r="BN35" s="10">
        <v>-2.4E-2</v>
      </c>
      <c r="BO35" s="10">
        <v>-6.4000000000000001E-2</v>
      </c>
      <c r="BP35" s="10">
        <v>122</v>
      </c>
      <c r="BQ35" s="10">
        <v>70</v>
      </c>
      <c r="BR35" s="10">
        <v>1043</v>
      </c>
      <c r="BS35" s="10">
        <v>0.86599999999999999</v>
      </c>
      <c r="BT35" s="10">
        <v>1145</v>
      </c>
      <c r="BU35" s="10">
        <v>0.85099999999999998</v>
      </c>
      <c r="BV35" s="10">
        <v>855</v>
      </c>
      <c r="BW35" s="10">
        <v>0.71799999999999997</v>
      </c>
      <c r="BX35" s="10">
        <v>9.8000000000000004E-2</v>
      </c>
      <c r="BY35" s="10">
        <v>-0.253</v>
      </c>
      <c r="BZ35" s="10">
        <v>175700</v>
      </c>
      <c r="CA35" s="10">
        <v>377700</v>
      </c>
      <c r="CB35" s="10">
        <v>383500</v>
      </c>
      <c r="CC35" s="10">
        <v>1.3599719593410444</v>
      </c>
      <c r="CD35" s="10">
        <v>1.2995594713656389</v>
      </c>
      <c r="CE35" s="10">
        <v>1.5356102727032035E-2</v>
      </c>
      <c r="CF35" s="10">
        <v>1.1496869664200342</v>
      </c>
      <c r="CG35" s="10">
        <v>1.182697780307342</v>
      </c>
      <c r="CH35" s="10">
        <v>1.1342801810000001</v>
      </c>
      <c r="CI35" s="10">
        <v>1.2934931510000001</v>
      </c>
      <c r="CJ35" s="10">
        <f>VLOOKUP(A35,[1]HousingMarket!$A$2:$R$151,11,FALSE)</f>
        <v>1.2995594713656389</v>
      </c>
      <c r="CK35" s="10" t="s">
        <v>280</v>
      </c>
      <c r="CL35" s="10">
        <v>1369</v>
      </c>
      <c r="CM35" s="10">
        <v>2029</v>
      </c>
      <c r="CN35" s="10">
        <v>170113.3333</v>
      </c>
      <c r="CO35" s="10">
        <v>341625</v>
      </c>
      <c r="CP35" s="10">
        <v>486069.23080000002</v>
      </c>
      <c r="CQ35" s="10">
        <v>1.0082200100000001</v>
      </c>
      <c r="CR35" s="10">
        <v>0.42281516499999999</v>
      </c>
    </row>
    <row r="36" spans="1:96" x14ac:dyDescent="0.35">
      <c r="A36">
        <v>41051002203</v>
      </c>
      <c r="B36" t="s">
        <v>282</v>
      </c>
      <c r="C36" s="10" t="s">
        <v>19</v>
      </c>
      <c r="D36" s="10" t="s">
        <v>19</v>
      </c>
      <c r="E36" s="10" t="s">
        <v>454</v>
      </c>
      <c r="F36" s="10" t="s">
        <v>457</v>
      </c>
      <c r="G36" s="10" t="s">
        <v>51</v>
      </c>
      <c r="H36" s="10" t="s">
        <v>226</v>
      </c>
      <c r="I36" s="10" t="s">
        <v>230</v>
      </c>
      <c r="J36" s="10" t="s">
        <v>230</v>
      </c>
      <c r="K36" s="10" t="s">
        <v>227</v>
      </c>
      <c r="L36" s="10">
        <v>3</v>
      </c>
      <c r="M36" s="10">
        <v>4</v>
      </c>
      <c r="N36" s="10">
        <v>1</v>
      </c>
      <c r="O36" s="10">
        <v>1</v>
      </c>
      <c r="P36" s="10">
        <v>0</v>
      </c>
      <c r="Q36" s="10">
        <v>0</v>
      </c>
      <c r="R36" s="10">
        <v>124740.63</v>
      </c>
      <c r="S36" s="9">
        <v>0.55840978593272173</v>
      </c>
      <c r="T36" s="9">
        <v>0.69510664993726479</v>
      </c>
      <c r="U36" s="9">
        <v>0.4856269113149847</v>
      </c>
      <c r="V36" s="9">
        <v>0.61417816813048931</v>
      </c>
      <c r="W36" s="10">
        <v>382</v>
      </c>
      <c r="X36" s="10">
        <v>0.78</v>
      </c>
      <c r="Y36" s="10">
        <v>448</v>
      </c>
      <c r="Z36" s="10">
        <v>0.63100000000000001</v>
      </c>
      <c r="AA36" s="10">
        <v>446</v>
      </c>
      <c r="AB36" s="9">
        <v>0.7263843648208469</v>
      </c>
      <c r="AC36" s="10">
        <v>-0.14899999999999999</v>
      </c>
      <c r="AD36" s="9">
        <v>9.5398449327889101E-2</v>
      </c>
      <c r="AE36" s="10">
        <v>525</v>
      </c>
      <c r="AF36" s="10">
        <v>850</v>
      </c>
      <c r="AG36" s="10">
        <v>873</v>
      </c>
      <c r="AH36" s="9">
        <v>0.61904761904761907</v>
      </c>
      <c r="AI36" s="9">
        <v>2.7058823529411802E-2</v>
      </c>
      <c r="AJ36" s="10">
        <v>2920</v>
      </c>
      <c r="AK36" s="10">
        <v>3664</v>
      </c>
      <c r="AL36" s="10">
        <v>3438</v>
      </c>
      <c r="AM36" s="10">
        <v>0.255</v>
      </c>
      <c r="AN36" s="9">
        <v>-6.16812227074236E-2</v>
      </c>
      <c r="AO36" s="10">
        <v>20767</v>
      </c>
      <c r="AP36" s="10">
        <v>50847</v>
      </c>
      <c r="AQ36" s="10">
        <v>50511</v>
      </c>
      <c r="AR36" s="10">
        <v>1.448</v>
      </c>
      <c r="AS36" s="9">
        <v>-6.6080594725352881E-3</v>
      </c>
      <c r="AT36" s="10">
        <v>0.29399999999999998</v>
      </c>
      <c r="AU36" s="10">
        <v>0.39900000000000002</v>
      </c>
      <c r="AV36" s="9">
        <v>0.50840493089279049</v>
      </c>
      <c r="AW36" s="10">
        <v>0.105</v>
      </c>
      <c r="AX36" s="9">
        <v>0.10940493089279052</v>
      </c>
      <c r="AY36" s="10">
        <v>0.61099999999999999</v>
      </c>
      <c r="AZ36" s="10">
        <v>0.60299999999999998</v>
      </c>
      <c r="BA36" s="9">
        <v>0.63723608445297508</v>
      </c>
      <c r="BB36" s="10">
        <v>-8.0000000000000002E-3</v>
      </c>
      <c r="BC36" s="9">
        <v>3.4514114265029483E-2</v>
      </c>
      <c r="BD36" s="10">
        <v>4.7050000000000001</v>
      </c>
      <c r="BE36" s="9">
        <f t="shared" si="1"/>
        <v>-3.4236084452975102E-2</v>
      </c>
      <c r="BF36" s="10">
        <v>0.52</v>
      </c>
      <c r="BG36" s="10">
        <v>0.51100000000000001</v>
      </c>
      <c r="BH36" s="9">
        <v>0.32926119837114604</v>
      </c>
      <c r="BI36" s="10">
        <v>-8.9999999999999993E-3</v>
      </c>
      <c r="BJ36" s="9">
        <v>-0.18192875796073166</v>
      </c>
      <c r="BK36" s="10">
        <v>0.63600000000000001</v>
      </c>
      <c r="BL36" s="10">
        <v>0.47099999999999997</v>
      </c>
      <c r="BM36" s="10">
        <v>0.40600000000000003</v>
      </c>
      <c r="BN36" s="10">
        <v>-0.16400000000000001</v>
      </c>
      <c r="BO36" s="10">
        <v>-6.5000000000000002E-2</v>
      </c>
      <c r="BP36" s="10">
        <v>8</v>
      </c>
      <c r="BQ36" s="10">
        <v>14</v>
      </c>
      <c r="BR36" s="10">
        <v>878</v>
      </c>
      <c r="BS36" s="10">
        <v>0.79100000000000004</v>
      </c>
      <c r="BT36" s="10">
        <v>795</v>
      </c>
      <c r="BU36" s="10">
        <v>0.60499999999999998</v>
      </c>
      <c r="BV36" s="10">
        <v>719</v>
      </c>
      <c r="BW36" s="10">
        <v>0.52300000000000002</v>
      </c>
      <c r="BX36" s="10">
        <v>-9.5000000000000001E-2</v>
      </c>
      <c r="BY36" s="10">
        <v>-9.6000000000000002E-2</v>
      </c>
      <c r="BZ36" s="10">
        <v>138800</v>
      </c>
      <c r="CA36" s="10">
        <v>356900</v>
      </c>
      <c r="CB36" s="10">
        <v>357600</v>
      </c>
      <c r="CC36" s="10">
        <v>1.1419558359621451</v>
      </c>
      <c r="CD36" s="10">
        <v>1.21179261267367</v>
      </c>
      <c r="CE36" s="10">
        <v>1.961333706920706E-3</v>
      </c>
      <c r="CF36" s="10">
        <v>1.5713256484149856</v>
      </c>
      <c r="CG36" s="10">
        <v>1.5763688760806915</v>
      </c>
      <c r="CH36" s="10">
        <v>0.89606197499999996</v>
      </c>
      <c r="CI36" s="10">
        <v>1.2222602739999999</v>
      </c>
      <c r="CJ36" s="10">
        <f>VLOOKUP(A36,[1]HousingMarket!$A$2:$R$151,11,FALSE)</f>
        <v>1.21179261267367</v>
      </c>
      <c r="CK36" s="10" t="s">
        <v>283</v>
      </c>
      <c r="CL36" s="10">
        <v>1412</v>
      </c>
      <c r="CM36" s="10">
        <v>2033</v>
      </c>
      <c r="CN36" s="10">
        <v>142106.6667</v>
      </c>
      <c r="CO36" s="10">
        <v>299818.64860000001</v>
      </c>
      <c r="CP36" s="10">
        <v>429422.7353</v>
      </c>
      <c r="CQ36" s="10">
        <v>1.1098140970000001</v>
      </c>
      <c r="CR36" s="10">
        <v>0.432274934</v>
      </c>
    </row>
    <row r="37" spans="1:96" x14ac:dyDescent="0.35">
      <c r="A37">
        <v>41051002303</v>
      </c>
      <c r="B37" t="s">
        <v>284</v>
      </c>
      <c r="C37" s="10" t="s">
        <v>451</v>
      </c>
      <c r="D37" s="10" t="s">
        <v>453</v>
      </c>
      <c r="E37" s="10" t="s">
        <v>455</v>
      </c>
      <c r="F37" s="10" t="s">
        <v>459</v>
      </c>
      <c r="G37" s="10" t="s">
        <v>51</v>
      </c>
      <c r="H37" s="10" t="s">
        <v>43</v>
      </c>
      <c r="I37" s="10" t="s">
        <v>230</v>
      </c>
      <c r="J37" s="10" t="s">
        <v>230</v>
      </c>
      <c r="K37" s="10" t="s">
        <v>230</v>
      </c>
      <c r="L37" s="10">
        <v>4</v>
      </c>
      <c r="M37" s="10">
        <v>2</v>
      </c>
      <c r="N37" s="10">
        <v>0</v>
      </c>
      <c r="O37" s="10">
        <v>1</v>
      </c>
      <c r="P37" s="10">
        <v>1</v>
      </c>
      <c r="Q37" s="10">
        <v>1</v>
      </c>
      <c r="R37" s="10">
        <v>84492.84</v>
      </c>
      <c r="S37" s="9">
        <v>0.60963855421686752</v>
      </c>
      <c r="T37" s="9">
        <v>0.66425470332850944</v>
      </c>
      <c r="U37" s="9">
        <v>0.41445783132530123</v>
      </c>
      <c r="V37" s="9">
        <v>0.44862518089725034</v>
      </c>
      <c r="W37" s="10">
        <v>413</v>
      </c>
      <c r="X37" s="10">
        <v>0.83799999999999997</v>
      </c>
      <c r="Y37" s="10">
        <v>399</v>
      </c>
      <c r="Z37" s="10">
        <v>0.77200000000000002</v>
      </c>
      <c r="AA37" s="10">
        <v>499</v>
      </c>
      <c r="AB37" s="9">
        <v>0.72214182344428368</v>
      </c>
      <c r="AC37" s="10">
        <v>-6.6000000000000003E-2</v>
      </c>
      <c r="AD37" s="9">
        <v>-4.9618331294594475E-2</v>
      </c>
      <c r="AE37" s="10">
        <v>691</v>
      </c>
      <c r="AF37" s="10">
        <v>1083</v>
      </c>
      <c r="AG37" s="10">
        <v>1049</v>
      </c>
      <c r="AH37" s="9">
        <v>0.56729377713458762</v>
      </c>
      <c r="AI37" s="9">
        <v>-3.1394275161588214E-2</v>
      </c>
      <c r="AJ37" s="10">
        <v>1416</v>
      </c>
      <c r="AK37" s="10">
        <v>1842</v>
      </c>
      <c r="AL37" s="10">
        <v>2099</v>
      </c>
      <c r="AM37" s="10">
        <v>0.30099999999999999</v>
      </c>
      <c r="AN37" s="9">
        <v>0.13952225841476662</v>
      </c>
      <c r="AO37" s="10">
        <v>23862</v>
      </c>
      <c r="AP37" s="10">
        <v>35096</v>
      </c>
      <c r="AQ37" s="10">
        <v>38450</v>
      </c>
      <c r="AR37" s="10">
        <v>0.47099999999999997</v>
      </c>
      <c r="AS37" s="9">
        <v>9.556644631866873E-2</v>
      </c>
      <c r="AT37" s="10">
        <v>0.34</v>
      </c>
      <c r="AU37" s="10">
        <v>0.49199999999999999</v>
      </c>
      <c r="AV37" s="9">
        <v>0.46447140381282498</v>
      </c>
      <c r="AW37" s="10">
        <v>0.152</v>
      </c>
      <c r="AX37" s="9">
        <v>-2.752859618717507E-2</v>
      </c>
      <c r="AY37" s="10">
        <v>0.85899999999999999</v>
      </c>
      <c r="AZ37" s="10">
        <v>0.82</v>
      </c>
      <c r="BA37" s="9">
        <v>0.85926505082095384</v>
      </c>
      <c r="BB37" s="10">
        <v>-3.9E-2</v>
      </c>
      <c r="BC37" s="9">
        <v>3.8916746512979494E-2</v>
      </c>
      <c r="BD37" s="10">
        <v>6.55</v>
      </c>
      <c r="BE37" s="9">
        <f t="shared" si="1"/>
        <v>-3.9265050820953884E-2</v>
      </c>
      <c r="BF37" s="10">
        <v>0.309</v>
      </c>
      <c r="BG37" s="10">
        <v>0.22900000000000001</v>
      </c>
      <c r="BH37" s="9">
        <v>0.30490709861838972</v>
      </c>
      <c r="BI37" s="10">
        <v>-8.1000000000000003E-2</v>
      </c>
      <c r="BJ37" s="9">
        <v>7.6351181137390811E-2</v>
      </c>
      <c r="BK37" s="10">
        <v>0.65300000000000002</v>
      </c>
      <c r="BL37" s="10">
        <v>0.63900000000000001</v>
      </c>
      <c r="BM37" s="10">
        <v>0.52300000000000002</v>
      </c>
      <c r="BN37" s="10">
        <v>-1.4E-2</v>
      </c>
      <c r="BO37" s="10">
        <v>-0.11600000000000001</v>
      </c>
      <c r="BP37" s="10">
        <v>180</v>
      </c>
      <c r="BQ37" s="10">
        <v>60</v>
      </c>
      <c r="BR37" s="10">
        <v>415</v>
      </c>
      <c r="BS37" s="10">
        <v>0.498</v>
      </c>
      <c r="BT37" s="10">
        <v>450</v>
      </c>
      <c r="BU37" s="10">
        <v>0.44800000000000001</v>
      </c>
      <c r="BV37" s="10">
        <v>499</v>
      </c>
      <c r="BW37" s="10">
        <v>0.44600000000000001</v>
      </c>
      <c r="BX37" s="10">
        <v>8.4000000000000005E-2</v>
      </c>
      <c r="BY37" s="10">
        <v>0.109</v>
      </c>
      <c r="BZ37" s="10">
        <v>141650</v>
      </c>
      <c r="CA37" s="10">
        <v>250000</v>
      </c>
      <c r="CB37" s="10">
        <v>317900</v>
      </c>
      <c r="CC37" s="10">
        <v>1.0630914826498423</v>
      </c>
      <c r="CD37" s="10">
        <v>1.0772619451033547</v>
      </c>
      <c r="CE37" s="10">
        <v>0.27160000000000001</v>
      </c>
      <c r="CF37" s="10">
        <v>0.76491351923755735</v>
      </c>
      <c r="CG37" s="10">
        <v>1.244264031062478</v>
      </c>
      <c r="CH37" s="10">
        <v>0.91446094300000003</v>
      </c>
      <c r="CI37" s="10">
        <v>0.85616438399999995</v>
      </c>
      <c r="CJ37" s="10">
        <f>VLOOKUP(A37,[1]HousingMarket!$A$2:$R$151,11,FALSE)</f>
        <v>1.0772619451033547</v>
      </c>
      <c r="CK37" s="10" t="s">
        <v>285</v>
      </c>
      <c r="CL37" s="10">
        <v>1281</v>
      </c>
      <c r="CM37" s="10">
        <v>1620</v>
      </c>
      <c r="CN37" s="10">
        <v>133033.3333</v>
      </c>
      <c r="CO37" s="10">
        <v>242975</v>
      </c>
      <c r="CP37" s="10">
        <v>338000</v>
      </c>
      <c r="CQ37" s="10">
        <v>0.82642194899999999</v>
      </c>
      <c r="CR37" s="10">
        <v>0.39108961800000003</v>
      </c>
    </row>
    <row r="38" spans="1:96" x14ac:dyDescent="0.35">
      <c r="A38">
        <v>41051002401</v>
      </c>
      <c r="B38" t="s">
        <v>286</v>
      </c>
      <c r="C38" s="10" t="s">
        <v>451</v>
      </c>
      <c r="D38" s="10" t="s">
        <v>451</v>
      </c>
      <c r="E38" s="10" t="s">
        <v>451</v>
      </c>
      <c r="F38" s="10" t="s">
        <v>451</v>
      </c>
      <c r="G38" s="10" t="s">
        <v>226</v>
      </c>
      <c r="H38" s="10" t="s">
        <v>226</v>
      </c>
      <c r="I38" s="10" t="s">
        <v>227</v>
      </c>
      <c r="J38" s="10" t="s">
        <v>227</v>
      </c>
      <c r="K38" s="10" t="s">
        <v>227</v>
      </c>
      <c r="L38" s="10">
        <v>0</v>
      </c>
      <c r="M38" s="10">
        <v>0</v>
      </c>
      <c r="N38" s="10">
        <v>1</v>
      </c>
      <c r="O38" s="10">
        <v>1</v>
      </c>
      <c r="P38" s="10">
        <v>0</v>
      </c>
      <c r="Q38" s="10">
        <v>0</v>
      </c>
      <c r="R38" s="10">
        <v>64536.76</v>
      </c>
      <c r="S38" s="9">
        <v>0.95888157894736847</v>
      </c>
      <c r="T38" s="9">
        <v>0.98350694444444442</v>
      </c>
      <c r="U38" s="9">
        <v>0.92516447368421051</v>
      </c>
      <c r="V38" s="9">
        <v>0.9453125</v>
      </c>
      <c r="W38" s="10">
        <v>239</v>
      </c>
      <c r="X38" s="10">
        <v>0.69499999999999995</v>
      </c>
      <c r="Y38" s="10">
        <v>236</v>
      </c>
      <c r="Z38" s="10">
        <v>0.61099999999999999</v>
      </c>
      <c r="AA38" s="10">
        <v>164</v>
      </c>
      <c r="AB38" s="9">
        <v>0.55972696245733788</v>
      </c>
      <c r="AC38" s="10">
        <v>-8.3000000000000004E-2</v>
      </c>
      <c r="AD38" s="9">
        <v>-5.1672001273232016E-2</v>
      </c>
      <c r="AE38" s="10">
        <v>709</v>
      </c>
      <c r="AF38" s="10">
        <v>1080</v>
      </c>
      <c r="AG38" s="10">
        <v>1449</v>
      </c>
      <c r="AH38" s="9">
        <v>0.52327221438645988</v>
      </c>
      <c r="AI38" s="9">
        <v>0.34166666666666656</v>
      </c>
      <c r="AJ38" s="10">
        <v>2782</v>
      </c>
      <c r="AK38" s="10">
        <v>2940</v>
      </c>
      <c r="AL38" s="10">
        <v>2854</v>
      </c>
      <c r="AM38" s="10">
        <v>5.7000000000000002E-2</v>
      </c>
      <c r="AN38" s="9">
        <v>-2.9251700680272164E-2</v>
      </c>
      <c r="AO38" s="10">
        <v>63250</v>
      </c>
      <c r="AP38" s="10">
        <v>95500</v>
      </c>
      <c r="AQ38" s="10">
        <v>102500</v>
      </c>
      <c r="AR38" s="10">
        <v>0.51</v>
      </c>
      <c r="AS38" s="9">
        <v>7.3298429319371694E-2</v>
      </c>
      <c r="AT38" s="10">
        <v>0.63300000000000001</v>
      </c>
      <c r="AU38" s="10">
        <v>0.65800000000000003</v>
      </c>
      <c r="AV38" s="9">
        <v>0.71820330969267143</v>
      </c>
      <c r="AW38" s="10">
        <v>2.5000000000000001E-2</v>
      </c>
      <c r="AX38" s="9">
        <v>6.0203309692671292E-2</v>
      </c>
      <c r="AY38" s="10">
        <v>0.24099999999999999</v>
      </c>
      <c r="AZ38" s="10">
        <v>0.16700000000000001</v>
      </c>
      <c r="BA38" s="9">
        <v>0.22401433691756273</v>
      </c>
      <c r="BB38" s="10">
        <v>-7.3999999999999996E-2</v>
      </c>
      <c r="BC38" s="9">
        <v>5.7068028192730519E-2</v>
      </c>
      <c r="BD38" s="10">
        <v>7.41</v>
      </c>
      <c r="BE38" s="9">
        <f t="shared" si="1"/>
        <v>-5.7014336917562636E-2</v>
      </c>
      <c r="BF38" s="10">
        <v>0.27900000000000003</v>
      </c>
      <c r="BG38" s="10">
        <v>0.21299999999999999</v>
      </c>
      <c r="BH38" s="9">
        <v>0.10896986685353889</v>
      </c>
      <c r="BI38" s="10">
        <v>-6.7000000000000004E-2</v>
      </c>
      <c r="BJ38" s="9">
        <v>-0.10361516716006654</v>
      </c>
      <c r="BK38" s="10">
        <v>0.28399999999999997</v>
      </c>
      <c r="BL38" s="10">
        <v>0.19</v>
      </c>
      <c r="BM38" s="10">
        <v>0.1</v>
      </c>
      <c r="BN38" s="10">
        <v>-9.4E-2</v>
      </c>
      <c r="BO38" s="10">
        <v>-0.09</v>
      </c>
      <c r="BP38" s="10">
        <v>0</v>
      </c>
      <c r="BQ38" s="10">
        <v>0</v>
      </c>
      <c r="BR38" s="10">
        <v>282</v>
      </c>
      <c r="BS38" s="10">
        <v>0.307</v>
      </c>
      <c r="BT38" s="10">
        <v>163</v>
      </c>
      <c r="BU38" s="10">
        <v>0.17199999999999999</v>
      </c>
      <c r="BV38" s="10">
        <v>45</v>
      </c>
      <c r="BW38" s="10">
        <v>0.05</v>
      </c>
      <c r="BX38" s="10">
        <v>-0.42199999999999999</v>
      </c>
      <c r="BY38" s="10">
        <v>-0.72399999999999998</v>
      </c>
      <c r="BZ38" s="10">
        <v>235100</v>
      </c>
      <c r="CA38" s="10">
        <v>497400</v>
      </c>
      <c r="CB38" s="10">
        <v>576300</v>
      </c>
      <c r="CC38" s="10">
        <v>2.0056081317910972</v>
      </c>
      <c r="CD38" s="10">
        <v>1.9528973229413757</v>
      </c>
      <c r="CE38" s="10">
        <v>0.15862484921592279</v>
      </c>
      <c r="CF38" s="10">
        <v>1.1156954487452149</v>
      </c>
      <c r="CG38" s="10">
        <v>1.4512973202892385</v>
      </c>
      <c r="CH38" s="10">
        <v>1.5177533889999999</v>
      </c>
      <c r="CI38" s="10">
        <v>1.7034246580000001</v>
      </c>
      <c r="CJ38" s="10">
        <f>VLOOKUP(A38,[1]HousingMarket!$A$2:$R$151,11,FALSE)</f>
        <v>1.9528973229413757</v>
      </c>
      <c r="CK38" s="10" t="s">
        <v>287</v>
      </c>
      <c r="CL38" s="10">
        <v>1925</v>
      </c>
      <c r="CM38" s="10">
        <v>2801</v>
      </c>
      <c r="CN38" s="10">
        <v>274193.39620000002</v>
      </c>
      <c r="CO38" s="10">
        <v>528490.35290000006</v>
      </c>
      <c r="CP38" s="10">
        <v>663271.28890000004</v>
      </c>
      <c r="CQ38" s="10">
        <v>0.92743647399999996</v>
      </c>
      <c r="CR38" s="10">
        <v>0.25503007799999999</v>
      </c>
    </row>
    <row r="39" spans="1:96" x14ac:dyDescent="0.35">
      <c r="A39">
        <v>41051002402</v>
      </c>
      <c r="B39" t="s">
        <v>288</v>
      </c>
      <c r="C39" s="10" t="s">
        <v>451</v>
      </c>
      <c r="D39" s="10" t="s">
        <v>451</v>
      </c>
      <c r="E39" s="10" t="s">
        <v>456</v>
      </c>
      <c r="F39" s="10" t="s">
        <v>451</v>
      </c>
      <c r="G39" s="10" t="s">
        <v>226</v>
      </c>
      <c r="H39" s="10" t="s">
        <v>43</v>
      </c>
      <c r="I39" s="10" t="s">
        <v>230</v>
      </c>
      <c r="J39" s="10" t="s">
        <v>227</v>
      </c>
      <c r="K39" s="10" t="s">
        <v>230</v>
      </c>
      <c r="L39" s="10">
        <v>2</v>
      </c>
      <c r="M39" s="10">
        <v>1</v>
      </c>
      <c r="N39" s="10">
        <v>0</v>
      </c>
      <c r="O39" s="10">
        <v>1</v>
      </c>
      <c r="P39" s="10">
        <v>1</v>
      </c>
      <c r="Q39" s="10">
        <v>1</v>
      </c>
      <c r="R39" s="10">
        <v>92512.77</v>
      </c>
      <c r="S39" s="9">
        <v>0.75769048745858969</v>
      </c>
      <c r="T39" s="9">
        <v>0.6313405797101449</v>
      </c>
      <c r="U39" s="9">
        <v>0.5319451017510648</v>
      </c>
      <c r="V39" s="9">
        <v>0.40126811594202899</v>
      </c>
      <c r="W39" s="10">
        <v>603</v>
      </c>
      <c r="X39" s="10">
        <v>0.82899999999999996</v>
      </c>
      <c r="Y39" s="10">
        <v>637</v>
      </c>
      <c r="Z39" s="10">
        <v>0.79</v>
      </c>
      <c r="AA39" s="10">
        <v>471</v>
      </c>
      <c r="AB39" s="9">
        <v>0.65874125874125877</v>
      </c>
      <c r="AC39" s="10">
        <v>-3.9E-2</v>
      </c>
      <c r="AD39" s="9">
        <v>-0.13158132190390248</v>
      </c>
      <c r="AE39" s="10">
        <v>682</v>
      </c>
      <c r="AF39" s="10">
        <v>899</v>
      </c>
      <c r="AG39" s="10">
        <v>1061</v>
      </c>
      <c r="AH39" s="9">
        <v>0.31818181818181812</v>
      </c>
      <c r="AI39" s="9">
        <v>0.18020022246941036</v>
      </c>
      <c r="AJ39" s="10">
        <v>3201</v>
      </c>
      <c r="AK39" s="10">
        <v>3248</v>
      </c>
      <c r="AL39" s="10">
        <v>3591</v>
      </c>
      <c r="AM39" s="10">
        <v>1.4999999999999999E-2</v>
      </c>
      <c r="AN39" s="9">
        <v>0.1056034482758621</v>
      </c>
      <c r="AO39" s="10">
        <v>34710</v>
      </c>
      <c r="AP39" s="10">
        <v>44219</v>
      </c>
      <c r="AQ39" s="10">
        <v>51018</v>
      </c>
      <c r="AR39" s="10">
        <v>0.27400000000000002</v>
      </c>
      <c r="AS39" s="9">
        <v>0.15375743458694235</v>
      </c>
      <c r="AT39" s="10">
        <v>0.47799999999999998</v>
      </c>
      <c r="AU39" s="10">
        <v>0.621</v>
      </c>
      <c r="AV39" s="9">
        <v>0.637043966323667</v>
      </c>
      <c r="AW39" s="10">
        <v>0.14299999999999999</v>
      </c>
      <c r="AX39" s="9">
        <v>1.6043966323667003E-2</v>
      </c>
      <c r="AY39" s="10">
        <v>0.76</v>
      </c>
      <c r="AZ39" s="10">
        <v>0.67200000000000004</v>
      </c>
      <c r="BA39" s="9">
        <v>0.75591343734272776</v>
      </c>
      <c r="BB39" s="10">
        <v>-8.7999999999999995E-2</v>
      </c>
      <c r="BC39" s="9">
        <v>8.4398893711835066E-2</v>
      </c>
      <c r="BD39" s="10">
        <v>8.8699999999999992</v>
      </c>
      <c r="BE39" s="9">
        <f t="shared" si="1"/>
        <v>-8.3913437342727715E-2</v>
      </c>
      <c r="BF39" s="10">
        <v>0.20300000000000001</v>
      </c>
      <c r="BG39" s="10">
        <v>0.14499999999999999</v>
      </c>
      <c r="BH39" s="9">
        <v>0.19381787802840433</v>
      </c>
      <c r="BI39" s="10">
        <v>-5.8000000000000003E-2</v>
      </c>
      <c r="BJ39" s="9">
        <v>4.8497680984069369E-2</v>
      </c>
      <c r="BK39" s="10">
        <v>0.50900000000000001</v>
      </c>
      <c r="BL39" s="10">
        <v>0.435</v>
      </c>
      <c r="BM39" s="10">
        <v>0.43</v>
      </c>
      <c r="BN39" s="10">
        <v>-7.3999999999999996E-2</v>
      </c>
      <c r="BO39" s="10">
        <v>-4.0000000000000001E-3</v>
      </c>
      <c r="BP39" s="10">
        <v>50</v>
      </c>
      <c r="BQ39" s="10">
        <v>0</v>
      </c>
      <c r="BR39" s="10">
        <v>1323</v>
      </c>
      <c r="BS39" s="10">
        <v>0.72299999999999998</v>
      </c>
      <c r="BT39" s="10">
        <v>970</v>
      </c>
      <c r="BU39" s="10">
        <v>0.55900000000000005</v>
      </c>
      <c r="BV39" s="10">
        <v>875</v>
      </c>
      <c r="BW39" s="10">
        <v>0.48499999999999999</v>
      </c>
      <c r="BX39" s="10">
        <v>-0.26700000000000002</v>
      </c>
      <c r="BY39" s="10">
        <v>-9.8000000000000004E-2</v>
      </c>
      <c r="BZ39" s="10">
        <v>235700</v>
      </c>
      <c r="CA39" s="10">
        <v>416300</v>
      </c>
      <c r="CB39" s="10">
        <v>308400</v>
      </c>
      <c r="CC39" s="10">
        <v>1.2229232386961093</v>
      </c>
      <c r="CD39" s="10">
        <v>1.045069467976957</v>
      </c>
      <c r="CE39" s="10">
        <v>-0.25918808551525341</v>
      </c>
      <c r="CF39" s="10">
        <v>0.76622825625795499</v>
      </c>
      <c r="CG39" s="10">
        <v>0.30844293593551125</v>
      </c>
      <c r="CH39" s="10">
        <v>1.5216268559999999</v>
      </c>
      <c r="CI39" s="10">
        <v>1.425684932</v>
      </c>
      <c r="CJ39" s="10">
        <f>VLOOKUP(A39,[1]HousingMarket!$A$2:$R$151,11,FALSE)</f>
        <v>1.045069467976957</v>
      </c>
      <c r="CK39" s="10" t="s">
        <v>283</v>
      </c>
      <c r="CL39" s="10">
        <v>1412</v>
      </c>
      <c r="CM39" s="10">
        <v>2033</v>
      </c>
      <c r="CN39" s="10">
        <v>189271.5</v>
      </c>
      <c r="CO39" s="10">
        <v>369120</v>
      </c>
      <c r="CP39" s="10">
        <v>408861.96429999999</v>
      </c>
      <c r="CQ39" s="10">
        <v>0.95021437500000006</v>
      </c>
      <c r="CR39" s="10">
        <v>0.107666787</v>
      </c>
    </row>
    <row r="40" spans="1:96" x14ac:dyDescent="0.35">
      <c r="A40">
        <v>41051002501</v>
      </c>
      <c r="B40" t="s">
        <v>289</v>
      </c>
      <c r="C40" s="10" t="s">
        <v>451</v>
      </c>
      <c r="D40" s="10" t="s">
        <v>451</v>
      </c>
      <c r="E40" s="10" t="s">
        <v>451</v>
      </c>
      <c r="F40" s="10" t="s">
        <v>451</v>
      </c>
      <c r="G40" s="10" t="s">
        <v>290</v>
      </c>
      <c r="H40" s="10" t="s">
        <v>290</v>
      </c>
      <c r="I40" s="10" t="s">
        <v>227</v>
      </c>
      <c r="J40" s="10" t="s">
        <v>227</v>
      </c>
      <c r="K40" s="10" t="s">
        <v>227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114077.82</v>
      </c>
      <c r="S40" s="9">
        <v>0.93771043771043772</v>
      </c>
      <c r="T40" s="9">
        <v>0.93386093838326734</v>
      </c>
      <c r="U40" s="9">
        <v>0.90628507295173966</v>
      </c>
      <c r="V40" s="9">
        <v>0.91690220463538719</v>
      </c>
      <c r="W40" s="10">
        <v>156</v>
      </c>
      <c r="X40" s="10">
        <v>0.48399999999999999</v>
      </c>
      <c r="Y40" s="10">
        <v>145</v>
      </c>
      <c r="Z40" s="10">
        <v>0.51200000000000001</v>
      </c>
      <c r="AA40" s="10">
        <v>146</v>
      </c>
      <c r="AB40" s="9">
        <v>0.45911949685534592</v>
      </c>
      <c r="AC40" s="10">
        <v>2.8000000000000001E-2</v>
      </c>
      <c r="AD40" s="9">
        <v>-5.3247994310731794E-2</v>
      </c>
      <c r="AE40" s="10">
        <v>1331</v>
      </c>
      <c r="AF40" s="10">
        <v>1686</v>
      </c>
      <c r="AG40" s="10">
        <v>1764</v>
      </c>
      <c r="AH40" s="9">
        <v>0.26671675432006015</v>
      </c>
      <c r="AI40" s="9">
        <v>4.6263345195729499E-2</v>
      </c>
      <c r="AJ40" s="10">
        <v>4531</v>
      </c>
      <c r="AK40" s="10">
        <v>4339</v>
      </c>
      <c r="AL40" s="10">
        <v>4635</v>
      </c>
      <c r="AM40" s="10">
        <v>-4.2000000000000003E-2</v>
      </c>
      <c r="AN40" s="9">
        <v>6.821848352154869E-2</v>
      </c>
      <c r="AO40" s="10">
        <v>79737</v>
      </c>
      <c r="AP40" s="10">
        <v>115823</v>
      </c>
      <c r="AQ40" s="10">
        <v>126250</v>
      </c>
      <c r="AR40" s="10">
        <v>0.45300000000000001</v>
      </c>
      <c r="AS40" s="9">
        <v>9.0025297220759359E-2</v>
      </c>
      <c r="AT40" s="10">
        <v>0.69699999999999995</v>
      </c>
      <c r="AU40" s="10">
        <v>0.70599999999999996</v>
      </c>
      <c r="AV40" s="9">
        <v>0.73876923076923073</v>
      </c>
      <c r="AW40" s="10">
        <v>8.9999999999999993E-3</v>
      </c>
      <c r="AX40" s="9">
        <v>3.2769230769230773E-2</v>
      </c>
      <c r="AY40" s="10">
        <v>7.4999999999999997E-2</v>
      </c>
      <c r="AZ40" s="10">
        <v>9.1999999999999998E-2</v>
      </c>
      <c r="BA40" s="9">
        <v>0.12857142857142856</v>
      </c>
      <c r="BB40" s="10">
        <v>1.7000000000000001E-2</v>
      </c>
      <c r="BC40" s="9">
        <v>3.6740778601243709E-2</v>
      </c>
      <c r="BD40" s="10">
        <v>-1.73</v>
      </c>
      <c r="BE40" s="9">
        <f t="shared" si="1"/>
        <v>-3.6571428571428588E-2</v>
      </c>
      <c r="BF40" s="10">
        <v>8.2000000000000003E-2</v>
      </c>
      <c r="BG40" s="10">
        <v>8.5000000000000006E-2</v>
      </c>
      <c r="BH40" s="9">
        <v>0.11413160733549083</v>
      </c>
      <c r="BI40" s="10">
        <v>3.0000000000000001E-3</v>
      </c>
      <c r="BJ40" s="9">
        <v>2.8858502933554894E-2</v>
      </c>
      <c r="BK40" s="10">
        <v>0.12</v>
      </c>
      <c r="BL40" s="10">
        <v>9.0999999999999998E-2</v>
      </c>
      <c r="BM40" s="10">
        <v>0.14699999999999999</v>
      </c>
      <c r="BN40" s="10">
        <v>-2.9000000000000001E-2</v>
      </c>
      <c r="BO40" s="10">
        <v>5.6000000000000001E-2</v>
      </c>
      <c r="BP40" s="10">
        <v>0</v>
      </c>
      <c r="BQ40" s="10">
        <v>0</v>
      </c>
      <c r="BR40" s="10">
        <v>63</v>
      </c>
      <c r="BS40" s="10">
        <v>4.4999999999999998E-2</v>
      </c>
      <c r="BT40" s="10">
        <v>125</v>
      </c>
      <c r="BU40" s="10">
        <v>9.4E-2</v>
      </c>
      <c r="BV40" s="10">
        <v>65</v>
      </c>
      <c r="BW40" s="10">
        <v>4.9000000000000002E-2</v>
      </c>
      <c r="BX40" s="10">
        <v>0.98399999999999999</v>
      </c>
      <c r="BY40" s="10">
        <v>-0.48</v>
      </c>
      <c r="BZ40" s="10">
        <v>273300</v>
      </c>
      <c r="CA40" s="10">
        <v>566700</v>
      </c>
      <c r="CB40" s="10">
        <v>583000</v>
      </c>
      <c r="CC40" s="10">
        <v>1.9046617595513495</v>
      </c>
      <c r="CD40" s="10">
        <v>1.9756014910199933</v>
      </c>
      <c r="CE40" s="10">
        <v>2.8763013940356449E-2</v>
      </c>
      <c r="CF40" s="10">
        <v>1.0735455543358947</v>
      </c>
      <c r="CG40" s="10">
        <v>1.1331869740212221</v>
      </c>
      <c r="CH40" s="10">
        <v>1.7643641059999999</v>
      </c>
      <c r="CI40" s="10">
        <v>1.940753425</v>
      </c>
      <c r="CJ40" s="10">
        <f>VLOOKUP(A40,[1]HousingMarket!$A$2:$R$151,11,FALSE)</f>
        <v>1.9756014910199933</v>
      </c>
      <c r="CK40" s="10" t="s">
        <v>291</v>
      </c>
      <c r="CL40" s="10">
        <v>1765</v>
      </c>
      <c r="CM40" s="10">
        <v>2904</v>
      </c>
      <c r="CN40" s="10">
        <v>309879.52220000001</v>
      </c>
      <c r="CO40" s="10">
        <v>578758.71699999995</v>
      </c>
      <c r="CP40" s="10">
        <v>717763.1</v>
      </c>
      <c r="CQ40" s="10">
        <v>0.86768945799999997</v>
      </c>
      <c r="CR40" s="10">
        <v>0.240176742</v>
      </c>
    </row>
    <row r="41" spans="1:96" x14ac:dyDescent="0.35">
      <c r="A41">
        <v>41051002502</v>
      </c>
      <c r="B41" t="s">
        <v>292</v>
      </c>
      <c r="C41" s="10" t="s">
        <v>451</v>
      </c>
      <c r="D41" s="10" t="s">
        <v>451</v>
      </c>
      <c r="E41" s="10" t="s">
        <v>451</v>
      </c>
      <c r="F41" s="10" t="s">
        <v>451</v>
      </c>
      <c r="G41" s="10" t="s">
        <v>237</v>
      </c>
      <c r="H41" s="10" t="s">
        <v>43</v>
      </c>
      <c r="I41" s="10" t="s">
        <v>227</v>
      </c>
      <c r="J41" s="10" t="s">
        <v>227</v>
      </c>
      <c r="K41" s="10" t="s">
        <v>230</v>
      </c>
      <c r="L41" s="10">
        <v>2</v>
      </c>
      <c r="M41" s="10">
        <v>1</v>
      </c>
      <c r="N41" s="10">
        <v>0</v>
      </c>
      <c r="O41" s="10">
        <v>1</v>
      </c>
      <c r="P41" s="10">
        <v>0</v>
      </c>
      <c r="Q41" s="10">
        <v>0</v>
      </c>
      <c r="R41" s="10">
        <v>102134.61</v>
      </c>
      <c r="S41" s="9">
        <v>0.79961922893860071</v>
      </c>
      <c r="T41" s="9">
        <v>0.86956521739130432</v>
      </c>
      <c r="U41" s="9">
        <v>0.55164207520228459</v>
      </c>
      <c r="V41" s="9">
        <v>0.61920688007644531</v>
      </c>
      <c r="W41" s="10">
        <v>461</v>
      </c>
      <c r="X41" s="10">
        <v>0.73299999999999998</v>
      </c>
      <c r="Y41" s="10">
        <v>510</v>
      </c>
      <c r="Z41" s="10">
        <v>0.76600000000000001</v>
      </c>
      <c r="AA41" s="10">
        <v>828</v>
      </c>
      <c r="AB41" s="9">
        <v>0.77094972067039103</v>
      </c>
      <c r="AC41" s="10">
        <v>3.3000000000000002E-2</v>
      </c>
      <c r="AD41" s="9">
        <v>5.1839549046253097E-3</v>
      </c>
      <c r="AE41" s="10">
        <v>630</v>
      </c>
      <c r="AF41" s="10">
        <v>771</v>
      </c>
      <c r="AG41" s="10">
        <v>984</v>
      </c>
      <c r="AH41" s="9">
        <v>0.2238095238095239</v>
      </c>
      <c r="AI41" s="9">
        <v>0.27626459143968862</v>
      </c>
      <c r="AJ41" s="10">
        <v>3835</v>
      </c>
      <c r="AK41" s="10">
        <v>3907</v>
      </c>
      <c r="AL41" s="10">
        <v>4217</v>
      </c>
      <c r="AM41" s="10">
        <v>1.9E-2</v>
      </c>
      <c r="AN41" s="9">
        <v>7.9344765804965522E-2</v>
      </c>
      <c r="AO41" s="10">
        <v>41781</v>
      </c>
      <c r="AP41" s="10">
        <v>48644</v>
      </c>
      <c r="AQ41" s="10">
        <v>56023</v>
      </c>
      <c r="AR41" s="10">
        <v>0.16400000000000001</v>
      </c>
      <c r="AS41" s="9">
        <v>0.15169393964312139</v>
      </c>
      <c r="AT41" s="10">
        <v>0.47399999999999998</v>
      </c>
      <c r="AU41" s="10">
        <v>0.55700000000000005</v>
      </c>
      <c r="AV41" s="9">
        <v>0.63880506940253468</v>
      </c>
      <c r="AW41" s="10">
        <v>8.3000000000000004E-2</v>
      </c>
      <c r="AX41" s="9">
        <v>8.1805069402534736E-2</v>
      </c>
      <c r="AY41" s="10">
        <v>0.67100000000000004</v>
      </c>
      <c r="AZ41" s="10">
        <v>0.57399999999999995</v>
      </c>
      <c r="BA41" s="9">
        <v>0.65215189873417723</v>
      </c>
      <c r="BB41" s="10">
        <v>-9.7000000000000003E-2</v>
      </c>
      <c r="BC41" s="9">
        <v>7.7769649616678538E-2</v>
      </c>
      <c r="BD41" s="10">
        <v>9.7100000000000009</v>
      </c>
      <c r="BE41" s="9">
        <f t="shared" si="1"/>
        <v>-7.8151898734177272E-2</v>
      </c>
      <c r="BF41" s="10">
        <v>0.186</v>
      </c>
      <c r="BG41" s="10">
        <v>0.184</v>
      </c>
      <c r="BH41" s="9">
        <v>0.19800806260374673</v>
      </c>
      <c r="BI41" s="10">
        <v>-2E-3</v>
      </c>
      <c r="BJ41" s="9">
        <v>1.3723445250278604E-2</v>
      </c>
      <c r="BK41" s="10">
        <v>0.38900000000000001</v>
      </c>
      <c r="BL41" s="10">
        <v>0.41499999999999998</v>
      </c>
      <c r="BM41" s="10">
        <v>0.41899999999999998</v>
      </c>
      <c r="BN41" s="10">
        <v>2.5000000000000001E-2</v>
      </c>
      <c r="BO41" s="10">
        <v>4.0000000000000001E-3</v>
      </c>
      <c r="BP41" s="10">
        <v>0</v>
      </c>
      <c r="BQ41" s="10">
        <v>14</v>
      </c>
      <c r="BR41" s="10">
        <v>1308</v>
      </c>
      <c r="BS41" s="10">
        <v>0.70299999999999996</v>
      </c>
      <c r="BT41" s="10">
        <v>1250</v>
      </c>
      <c r="BU41" s="10">
        <v>0.69399999999999995</v>
      </c>
      <c r="BV41" s="10">
        <v>1040</v>
      </c>
      <c r="BW41" s="10">
        <v>0.54600000000000004</v>
      </c>
      <c r="BX41" s="10">
        <v>-4.3999999999999997E-2</v>
      </c>
      <c r="BY41" s="10">
        <v>-0.16800000000000001</v>
      </c>
      <c r="BZ41" s="10">
        <v>289600</v>
      </c>
      <c r="CA41" s="10">
        <v>537600</v>
      </c>
      <c r="CB41" s="10">
        <v>540000</v>
      </c>
      <c r="CC41" s="10">
        <v>1.8215913073957237</v>
      </c>
      <c r="CD41" s="10">
        <v>1.8298881735005084</v>
      </c>
      <c r="CE41" s="10">
        <v>4.464285714285714E-3</v>
      </c>
      <c r="CF41" s="10">
        <v>0.85635359116022103</v>
      </c>
      <c r="CG41" s="10">
        <v>0.86464088397790051</v>
      </c>
      <c r="CH41" s="10">
        <v>1.869593286</v>
      </c>
      <c r="CI41" s="10">
        <v>1.8410958900000001</v>
      </c>
      <c r="CJ41" s="10">
        <f>VLOOKUP(A41,[1]HousingMarket!$A$2:$R$151,11,FALSE)</f>
        <v>1.8298881735005084</v>
      </c>
      <c r="CK41" s="10" t="s">
        <v>285</v>
      </c>
      <c r="CL41" s="10">
        <v>1281</v>
      </c>
      <c r="CM41" s="10">
        <v>1620</v>
      </c>
      <c r="CN41" s="10">
        <v>258734.12239999999</v>
      </c>
      <c r="CO41" s="10">
        <v>477949.9706</v>
      </c>
      <c r="CP41" s="10">
        <v>533008.46770000004</v>
      </c>
      <c r="CQ41" s="10">
        <v>0.84726299699999996</v>
      </c>
      <c r="CR41" s="10">
        <v>0.115197197</v>
      </c>
    </row>
    <row r="42" spans="1:96" x14ac:dyDescent="0.35">
      <c r="A42">
        <v>41051002600</v>
      </c>
      <c r="B42" t="s">
        <v>293</v>
      </c>
      <c r="C42" s="10" t="s">
        <v>451</v>
      </c>
      <c r="D42" s="10" t="s">
        <v>451</v>
      </c>
      <c r="E42" s="10" t="s">
        <v>451</v>
      </c>
      <c r="F42" s="10" t="s">
        <v>451</v>
      </c>
      <c r="G42" s="10" t="s">
        <v>226</v>
      </c>
      <c r="H42" s="10" t="s">
        <v>226</v>
      </c>
      <c r="I42" s="10" t="s">
        <v>227</v>
      </c>
      <c r="J42" s="10" t="s">
        <v>227</v>
      </c>
      <c r="K42" s="10" t="s">
        <v>227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50565.84</v>
      </c>
      <c r="S42" s="9">
        <v>1</v>
      </c>
      <c r="T42" s="9">
        <v>0.94732142857142854</v>
      </c>
      <c r="U42" s="9">
        <v>0.99550763701707101</v>
      </c>
      <c r="V42" s="9">
        <v>0.90535714285714286</v>
      </c>
      <c r="W42" s="10">
        <v>181</v>
      </c>
      <c r="X42" s="10">
        <v>0.55500000000000005</v>
      </c>
      <c r="Y42" s="10">
        <v>140</v>
      </c>
      <c r="Z42" s="10">
        <v>0.63300000000000001</v>
      </c>
      <c r="AA42" s="10">
        <v>73</v>
      </c>
      <c r="AB42" s="9">
        <v>0.36318407960199006</v>
      </c>
      <c r="AC42" s="10">
        <v>7.8E-2</v>
      </c>
      <c r="AD42" s="9">
        <v>-0.27030008329393751</v>
      </c>
      <c r="AE42" s="10">
        <v>884</v>
      </c>
      <c r="AF42" s="10">
        <v>1711</v>
      </c>
      <c r="AG42" s="10">
        <v>1602</v>
      </c>
      <c r="AH42" s="9">
        <v>0.93552036199095023</v>
      </c>
      <c r="AI42" s="9">
        <v>-6.3705435417884315E-2</v>
      </c>
      <c r="AJ42" s="10">
        <v>2540</v>
      </c>
      <c r="AK42" s="10">
        <v>2852</v>
      </c>
      <c r="AL42" s="10">
        <v>3013</v>
      </c>
      <c r="AM42" s="10">
        <v>0.123</v>
      </c>
      <c r="AN42" s="9">
        <v>5.6451612903225756E-2</v>
      </c>
      <c r="AO42" s="10">
        <v>70820</v>
      </c>
      <c r="AP42" s="10">
        <v>104141</v>
      </c>
      <c r="AQ42" s="10">
        <v>103466</v>
      </c>
      <c r="AR42" s="10">
        <v>0.47099999999999997</v>
      </c>
      <c r="AS42" s="9">
        <v>-6.4815970655169863E-3</v>
      </c>
      <c r="AT42" s="10">
        <v>0.59899999999999998</v>
      </c>
      <c r="AU42" s="10">
        <v>0.72499999999999998</v>
      </c>
      <c r="AV42" s="9">
        <v>0.70071258907363421</v>
      </c>
      <c r="AW42" s="10">
        <v>0.126</v>
      </c>
      <c r="AX42" s="9">
        <v>-2.4287410926365771E-2</v>
      </c>
      <c r="AY42" s="10">
        <v>0.115</v>
      </c>
      <c r="AZ42" s="10">
        <v>0.12</v>
      </c>
      <c r="BA42" s="9">
        <v>0.1537761601455869</v>
      </c>
      <c r="BB42" s="10">
        <v>5.0000000000000001E-3</v>
      </c>
      <c r="BC42" s="9">
        <v>3.3380832203089142E-2</v>
      </c>
      <c r="BD42" s="10">
        <v>-0.54</v>
      </c>
      <c r="BE42" s="9">
        <f t="shared" si="1"/>
        <v>-3.3776160145586931E-2</v>
      </c>
      <c r="BF42" s="10">
        <v>6.3E-2</v>
      </c>
      <c r="BG42" s="10">
        <v>0.107</v>
      </c>
      <c r="BH42" s="9">
        <v>0.13209425821440424</v>
      </c>
      <c r="BI42" s="10">
        <v>4.4999999999999998E-2</v>
      </c>
      <c r="BJ42" s="9">
        <v>2.4801130584670719E-2</v>
      </c>
      <c r="BK42" s="10">
        <v>0.222</v>
      </c>
      <c r="BL42" s="10">
        <v>0.17699999999999999</v>
      </c>
      <c r="BM42" s="10">
        <v>0.22</v>
      </c>
      <c r="BN42" s="10">
        <v>-4.4999999999999998E-2</v>
      </c>
      <c r="BO42" s="10">
        <v>4.2999999999999997E-2</v>
      </c>
      <c r="BP42" s="10">
        <v>0</v>
      </c>
      <c r="BQ42" s="10">
        <v>0</v>
      </c>
      <c r="BR42" s="10">
        <v>94</v>
      </c>
      <c r="BS42" s="10">
        <v>0.10199999999999999</v>
      </c>
      <c r="BT42" s="10">
        <v>80</v>
      </c>
      <c r="BU42" s="10">
        <v>8.7999999999999995E-2</v>
      </c>
      <c r="BV42" s="10">
        <v>69</v>
      </c>
      <c r="BW42" s="10">
        <v>8.1000000000000003E-2</v>
      </c>
      <c r="BX42" s="10">
        <v>-0.14899999999999999</v>
      </c>
      <c r="BY42" s="10">
        <v>-0.13800000000000001</v>
      </c>
      <c r="BZ42" s="10">
        <v>230100</v>
      </c>
      <c r="CA42" s="10">
        <v>463200</v>
      </c>
      <c r="CB42" s="10">
        <v>486700</v>
      </c>
      <c r="CC42" s="10">
        <v>1.6305643182614791</v>
      </c>
      <c r="CD42" s="10">
        <v>1.6492714334124026</v>
      </c>
      <c r="CE42" s="10">
        <v>5.0734024179620037E-2</v>
      </c>
      <c r="CF42" s="10">
        <v>1.0130378096479791</v>
      </c>
      <c r="CG42" s="10">
        <v>1.1151673185571491</v>
      </c>
      <c r="CH42" s="10">
        <v>1.4854745</v>
      </c>
      <c r="CI42" s="10">
        <v>1.5863013699999999</v>
      </c>
      <c r="CJ42" s="10">
        <f>VLOOKUP(A42,[1]HousingMarket!$A$2:$R$151,11,FALSE)</f>
        <v>1.6492714334124026</v>
      </c>
      <c r="CK42" s="10" t="s">
        <v>294</v>
      </c>
      <c r="CL42" s="10">
        <v>1660</v>
      </c>
      <c r="CM42" s="10">
        <v>2682</v>
      </c>
      <c r="CN42" s="10">
        <v>243117.21309999999</v>
      </c>
      <c r="CO42" s="10">
        <v>465215.80650000001</v>
      </c>
      <c r="CP42" s="10">
        <v>656381.1176</v>
      </c>
      <c r="CQ42" s="10">
        <v>0.91354532399999999</v>
      </c>
      <c r="CR42" s="10">
        <v>0.41091748900000002</v>
      </c>
    </row>
    <row r="43" spans="1:96" x14ac:dyDescent="0.35">
      <c r="A43">
        <v>41051002701</v>
      </c>
      <c r="B43" t="s">
        <v>295</v>
      </c>
      <c r="C43" s="10" t="s">
        <v>451</v>
      </c>
      <c r="D43" s="10" t="s">
        <v>451</v>
      </c>
      <c r="E43" s="10" t="s">
        <v>451</v>
      </c>
      <c r="F43" s="10" t="s">
        <v>451</v>
      </c>
      <c r="G43" s="10" t="s">
        <v>226</v>
      </c>
      <c r="H43" s="10" t="s">
        <v>226</v>
      </c>
      <c r="I43" s="10" t="s">
        <v>227</v>
      </c>
      <c r="J43" s="10" t="s">
        <v>227</v>
      </c>
      <c r="K43" s="10" t="s">
        <v>227</v>
      </c>
      <c r="L43" s="10">
        <v>0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50607.29</v>
      </c>
      <c r="S43" s="9">
        <v>0.94412955465587045</v>
      </c>
      <c r="T43" s="9">
        <v>0.95382165605095537</v>
      </c>
      <c r="U43" s="9">
        <v>0.89716599190283397</v>
      </c>
      <c r="V43" s="9">
        <v>0.89729299363057324</v>
      </c>
      <c r="W43" s="10">
        <v>297</v>
      </c>
      <c r="X43" s="10">
        <v>0.66300000000000003</v>
      </c>
      <c r="Y43" s="10">
        <v>209</v>
      </c>
      <c r="Z43" s="10">
        <v>0.67400000000000004</v>
      </c>
      <c r="AA43" s="10">
        <v>227</v>
      </c>
      <c r="AB43" s="9">
        <v>0.56892230576441105</v>
      </c>
      <c r="AC43" s="10">
        <v>1.0999999999999999E-2</v>
      </c>
      <c r="AD43" s="9">
        <v>-0.10527124262268572</v>
      </c>
      <c r="AE43" s="10">
        <v>1051</v>
      </c>
      <c r="AF43" s="10">
        <v>1622</v>
      </c>
      <c r="AG43" s="10">
        <v>2109</v>
      </c>
      <c r="AH43" s="9">
        <v>0.54329210275927697</v>
      </c>
      <c r="AI43" s="9">
        <v>0.30024660912453771</v>
      </c>
      <c r="AJ43" s="10">
        <v>2921</v>
      </c>
      <c r="AK43" s="10">
        <v>3451</v>
      </c>
      <c r="AL43" s="10">
        <v>3357</v>
      </c>
      <c r="AM43" s="10">
        <v>0.18099999999999999</v>
      </c>
      <c r="AN43" s="9">
        <v>-2.7238481599536346E-2</v>
      </c>
      <c r="AO43" s="10">
        <v>67033</v>
      </c>
      <c r="AP43" s="10">
        <v>93320</v>
      </c>
      <c r="AQ43" s="10">
        <v>109583</v>
      </c>
      <c r="AR43" s="10">
        <v>0.39200000000000002</v>
      </c>
      <c r="AS43" s="9">
        <v>0.17427132447492499</v>
      </c>
      <c r="AT43" s="10">
        <v>0.53300000000000003</v>
      </c>
      <c r="AU43" s="10">
        <v>0.627</v>
      </c>
      <c r="AV43" s="9">
        <v>0.69863579991732117</v>
      </c>
      <c r="AW43" s="10">
        <v>9.4E-2</v>
      </c>
      <c r="AX43" s="9">
        <v>7.1635799917321163E-2</v>
      </c>
      <c r="AY43" s="10">
        <v>9.0999999999999998E-2</v>
      </c>
      <c r="AZ43" s="10">
        <v>0.14899999999999999</v>
      </c>
      <c r="BA43" s="9">
        <v>0.10347615198059822</v>
      </c>
      <c r="BB43" s="10">
        <v>5.8000000000000003E-2</v>
      </c>
      <c r="BC43" s="9">
        <v>-4.5511702270413942E-2</v>
      </c>
      <c r="BD43" s="10">
        <v>-5.76</v>
      </c>
      <c r="BE43" s="9">
        <f t="shared" si="1"/>
        <v>4.5523848019401791E-2</v>
      </c>
      <c r="BF43" s="10">
        <v>7.6999999999999999E-2</v>
      </c>
      <c r="BG43" s="10">
        <v>0.12</v>
      </c>
      <c r="BH43" s="9">
        <v>0.14804885314268693</v>
      </c>
      <c r="BI43" s="10">
        <v>4.2000000000000003E-2</v>
      </c>
      <c r="BJ43" s="9">
        <v>2.8373396753234595E-2</v>
      </c>
      <c r="BK43" s="10">
        <v>0.155</v>
      </c>
      <c r="BL43" s="10">
        <v>0.22900000000000001</v>
      </c>
      <c r="BM43" s="10">
        <v>0.17599999999999999</v>
      </c>
      <c r="BN43" s="10">
        <v>7.3999999999999996E-2</v>
      </c>
      <c r="BO43" s="10">
        <v>-5.1999999999999998E-2</v>
      </c>
      <c r="BP43" s="10">
        <v>0</v>
      </c>
      <c r="BQ43" s="10">
        <v>0</v>
      </c>
      <c r="BR43" s="10">
        <v>73</v>
      </c>
      <c r="BS43" s="10">
        <v>7.5999999999999998E-2</v>
      </c>
      <c r="BT43" s="10">
        <v>90</v>
      </c>
      <c r="BU43" s="10">
        <v>9.1999999999999998E-2</v>
      </c>
      <c r="BV43" s="10">
        <v>70</v>
      </c>
      <c r="BW43" s="10">
        <v>7.3999999999999996E-2</v>
      </c>
      <c r="BX43" s="10">
        <v>0.23300000000000001</v>
      </c>
      <c r="BY43" s="10">
        <v>-0.222</v>
      </c>
      <c r="BZ43" s="10">
        <v>217500</v>
      </c>
      <c r="CA43" s="10">
        <v>436000</v>
      </c>
      <c r="CB43" s="10">
        <v>483300</v>
      </c>
      <c r="CC43" s="10">
        <v>1.6060287416754293</v>
      </c>
      <c r="CD43" s="10">
        <v>1.6377499152829549</v>
      </c>
      <c r="CE43" s="10">
        <v>0.10848623853211009</v>
      </c>
      <c r="CF43" s="10">
        <v>1.0045977011494254</v>
      </c>
      <c r="CG43" s="10">
        <v>1.2220689655172414</v>
      </c>
      <c r="CH43" s="10">
        <v>1.404131698</v>
      </c>
      <c r="CI43" s="10">
        <v>1.493150685</v>
      </c>
      <c r="CJ43" s="10">
        <f>VLOOKUP(A43,[1]HousingMarket!$A$2:$R$151,11,FALSE)</f>
        <v>1.6377499152829549</v>
      </c>
      <c r="CK43" s="10" t="s">
        <v>296</v>
      </c>
      <c r="CL43" s="10">
        <v>1462</v>
      </c>
      <c r="CM43" s="10">
        <v>2398</v>
      </c>
      <c r="CN43" s="10">
        <v>230873.3333</v>
      </c>
      <c r="CO43" s="10">
        <v>502552.35849999997</v>
      </c>
      <c r="CP43" s="10">
        <v>685560.80429999996</v>
      </c>
      <c r="CQ43" s="10">
        <v>1.1767449329999999</v>
      </c>
      <c r="CR43" s="10">
        <v>0.364157968</v>
      </c>
    </row>
    <row r="44" spans="1:96" x14ac:dyDescent="0.35">
      <c r="A44">
        <v>41051002702</v>
      </c>
      <c r="B44" t="s">
        <v>297</v>
      </c>
      <c r="C44" s="10" t="s">
        <v>451</v>
      </c>
      <c r="D44" s="10" t="s">
        <v>22</v>
      </c>
      <c r="E44" s="10" t="s">
        <v>454</v>
      </c>
      <c r="F44" s="10" t="s">
        <v>457</v>
      </c>
      <c r="G44" s="10" t="s">
        <v>43</v>
      </c>
      <c r="H44" s="10" t="s">
        <v>43</v>
      </c>
      <c r="I44" s="10" t="s">
        <v>230</v>
      </c>
      <c r="J44" s="10" t="s">
        <v>230</v>
      </c>
      <c r="K44" s="10" t="s">
        <v>230</v>
      </c>
      <c r="L44" s="10">
        <v>2</v>
      </c>
      <c r="M44" s="10">
        <v>2</v>
      </c>
      <c r="N44" s="10">
        <v>1</v>
      </c>
      <c r="O44" s="10">
        <v>1</v>
      </c>
      <c r="P44" s="10">
        <v>1</v>
      </c>
      <c r="Q44" s="10">
        <v>1</v>
      </c>
      <c r="R44" s="10">
        <v>46236.95</v>
      </c>
      <c r="S44" s="9">
        <v>0.8014656895403065</v>
      </c>
      <c r="T44" s="9">
        <v>0.78967741935483871</v>
      </c>
      <c r="U44" s="9">
        <v>0.45236508994003999</v>
      </c>
      <c r="V44" s="9">
        <v>0.51032258064516134</v>
      </c>
      <c r="W44" s="10">
        <v>236</v>
      </c>
      <c r="X44" s="10">
        <v>0.749</v>
      </c>
      <c r="Y44" s="10">
        <v>212</v>
      </c>
      <c r="Z44" s="10">
        <v>0.80300000000000005</v>
      </c>
      <c r="AA44" s="10">
        <v>461</v>
      </c>
      <c r="AB44" s="9">
        <v>0.72827804107424965</v>
      </c>
      <c r="AC44" s="10">
        <v>5.3999999999999999E-2</v>
      </c>
      <c r="AD44" s="9">
        <v>-7.4752261956053334E-2</v>
      </c>
      <c r="AE44" s="10">
        <v>460</v>
      </c>
      <c r="AF44" s="10">
        <v>685</v>
      </c>
      <c r="AG44" s="10">
        <v>921</v>
      </c>
      <c r="AH44" s="9">
        <v>0.48913043478260865</v>
      </c>
      <c r="AI44" s="9">
        <v>0.34452554744525554</v>
      </c>
      <c r="AJ44" s="10">
        <v>2389</v>
      </c>
      <c r="AK44" s="10">
        <v>2715</v>
      </c>
      <c r="AL44" s="10">
        <v>2934</v>
      </c>
      <c r="AM44" s="10">
        <v>0.13600000000000001</v>
      </c>
      <c r="AN44" s="9">
        <v>8.0662983425414447E-2</v>
      </c>
      <c r="AO44" s="10">
        <v>33542</v>
      </c>
      <c r="AP44" s="10">
        <v>45302</v>
      </c>
      <c r="AQ44" s="10">
        <v>55338</v>
      </c>
      <c r="AR44" s="10">
        <v>0.35099999999999998</v>
      </c>
      <c r="AS44" s="9">
        <v>0.22153547304754762</v>
      </c>
      <c r="AT44" s="10">
        <v>0.35799999999999998</v>
      </c>
      <c r="AU44" s="10">
        <v>0.49099999999999999</v>
      </c>
      <c r="AV44" s="9">
        <v>0.60201401050788095</v>
      </c>
      <c r="AW44" s="10">
        <v>0.13300000000000001</v>
      </c>
      <c r="AX44" s="9">
        <v>0.11101401050788101</v>
      </c>
      <c r="AY44" s="10">
        <v>0.60299999999999998</v>
      </c>
      <c r="AZ44" s="10">
        <v>0.58699999999999997</v>
      </c>
      <c r="BA44" s="9">
        <v>0.6030383091149274</v>
      </c>
      <c r="BB44" s="10">
        <v>-1.6E-2</v>
      </c>
      <c r="BC44" s="9">
        <v>1.5813034389652647E-2</v>
      </c>
      <c r="BD44" s="10">
        <v>1.58</v>
      </c>
      <c r="BE44" s="9">
        <f t="shared" si="1"/>
        <v>-1.6038309114927429E-2</v>
      </c>
      <c r="BF44" s="10">
        <v>0.159</v>
      </c>
      <c r="BG44" s="10">
        <v>0.21299999999999999</v>
      </c>
      <c r="BH44" s="9">
        <v>0.17961826857532379</v>
      </c>
      <c r="BI44" s="10">
        <v>5.3999999999999999E-2</v>
      </c>
      <c r="BJ44" s="9">
        <v>-3.3641399932963501E-2</v>
      </c>
      <c r="BK44" s="10">
        <v>0.50600000000000001</v>
      </c>
      <c r="BL44" s="10">
        <v>0.52</v>
      </c>
      <c r="BM44" s="10">
        <v>0.45300000000000001</v>
      </c>
      <c r="BN44" s="10">
        <v>1.4E-2</v>
      </c>
      <c r="BO44" s="10">
        <v>-6.7000000000000004E-2</v>
      </c>
      <c r="BP44" s="10">
        <v>87</v>
      </c>
      <c r="BQ44" s="10">
        <v>47</v>
      </c>
      <c r="BR44" s="10">
        <v>835</v>
      </c>
      <c r="BS44" s="10">
        <v>0.66500000000000004</v>
      </c>
      <c r="BT44" s="10">
        <v>840</v>
      </c>
      <c r="BU44" s="10">
        <v>0.60399999999999998</v>
      </c>
      <c r="BV44" s="10">
        <v>650</v>
      </c>
      <c r="BW44" s="10">
        <v>0.45600000000000002</v>
      </c>
      <c r="BX44" s="10">
        <v>6.0000000000000001E-3</v>
      </c>
      <c r="BY44" s="10">
        <v>-0.22600000000000001</v>
      </c>
      <c r="BZ44" s="10">
        <v>176300</v>
      </c>
      <c r="CA44" s="10">
        <v>386500</v>
      </c>
      <c r="CB44" s="10">
        <v>419600</v>
      </c>
      <c r="CC44" s="10">
        <v>1.3477041710480195</v>
      </c>
      <c r="CD44" s="10">
        <v>1.4218908844459506</v>
      </c>
      <c r="CE44" s="10">
        <v>8.5640362225097022E-2</v>
      </c>
      <c r="CF44" s="10">
        <v>1.1922858763471356</v>
      </c>
      <c r="CG44" s="10">
        <v>1.3800340328984686</v>
      </c>
      <c r="CH44" s="10">
        <v>1.1381536480000001</v>
      </c>
      <c r="CI44" s="10">
        <v>1.3236301370000001</v>
      </c>
      <c r="CJ44" s="10">
        <f>VLOOKUP(A44,[1]HousingMarket!$A$2:$R$151,11,FALSE)</f>
        <v>1.4218908844459506</v>
      </c>
      <c r="CK44" s="10" t="s">
        <v>298</v>
      </c>
      <c r="CL44" s="10">
        <v>1344</v>
      </c>
      <c r="CM44" s="10">
        <v>2205</v>
      </c>
      <c r="CN44" s="10">
        <v>190958.88889999999</v>
      </c>
      <c r="CO44" s="10">
        <v>408058.3333</v>
      </c>
      <c r="CP44" s="10">
        <v>432260.38709999999</v>
      </c>
      <c r="CQ44" s="10">
        <v>1.136891012</v>
      </c>
      <c r="CR44" s="10">
        <v>5.9310279E-2</v>
      </c>
    </row>
    <row r="45" spans="1:96" x14ac:dyDescent="0.35">
      <c r="A45">
        <v>41051002801</v>
      </c>
      <c r="B45" t="s">
        <v>299</v>
      </c>
      <c r="C45" s="10" t="s">
        <v>451</v>
      </c>
      <c r="D45" s="10" t="s">
        <v>22</v>
      </c>
      <c r="E45" s="10" t="s">
        <v>454</v>
      </c>
      <c r="F45" s="10" t="s">
        <v>457</v>
      </c>
      <c r="G45" s="10" t="s">
        <v>237</v>
      </c>
      <c r="H45" s="10" t="s">
        <v>226</v>
      </c>
      <c r="I45" s="10" t="s">
        <v>227</v>
      </c>
      <c r="J45" s="10" t="s">
        <v>227</v>
      </c>
      <c r="K45" s="10" t="s">
        <v>227</v>
      </c>
      <c r="L45" s="10">
        <v>0</v>
      </c>
      <c r="M45" s="10">
        <v>0</v>
      </c>
      <c r="N45" s="10">
        <v>1</v>
      </c>
      <c r="O45" s="10">
        <v>0</v>
      </c>
      <c r="P45" s="10">
        <v>0</v>
      </c>
      <c r="Q45" s="10">
        <v>0</v>
      </c>
      <c r="R45" s="10">
        <v>42162.83</v>
      </c>
      <c r="S45" s="9">
        <v>0.98368298368298368</v>
      </c>
      <c r="T45" s="9">
        <v>0.97376543209876543</v>
      </c>
      <c r="U45" s="9">
        <v>0.87645687645687642</v>
      </c>
      <c r="V45" s="9">
        <v>0.92361111111111116</v>
      </c>
      <c r="W45" s="10">
        <v>312</v>
      </c>
      <c r="X45" s="10">
        <v>0.59799999999999998</v>
      </c>
      <c r="Y45" s="10">
        <v>224</v>
      </c>
      <c r="Z45" s="10">
        <v>0.60099999999999998</v>
      </c>
      <c r="AA45" s="10">
        <v>294</v>
      </c>
      <c r="AB45" s="9">
        <v>0.64757709251101325</v>
      </c>
      <c r="AC45" s="10">
        <v>3.0000000000000001E-3</v>
      </c>
      <c r="AD45" s="9">
        <v>4.704089948152268E-2</v>
      </c>
      <c r="AE45" s="10">
        <v>711</v>
      </c>
      <c r="AF45" s="10">
        <v>831</v>
      </c>
      <c r="AG45" s="10">
        <v>1086</v>
      </c>
      <c r="AH45" s="9">
        <v>0.16877637130801681</v>
      </c>
      <c r="AI45" s="9">
        <v>0.30685920577617321</v>
      </c>
      <c r="AJ45" s="10">
        <v>2870</v>
      </c>
      <c r="AK45" s="10">
        <v>2665</v>
      </c>
      <c r="AL45" s="10">
        <v>3034</v>
      </c>
      <c r="AM45" s="10">
        <v>-7.0999999999999994E-2</v>
      </c>
      <c r="AN45" s="9">
        <v>0.13846153846153841</v>
      </c>
      <c r="AO45" s="10">
        <v>56328</v>
      </c>
      <c r="AP45" s="10">
        <v>75435</v>
      </c>
      <c r="AQ45" s="10">
        <v>84397</v>
      </c>
      <c r="AR45" s="10">
        <v>0.33900000000000002</v>
      </c>
      <c r="AS45" s="9">
        <v>0.11880426857559478</v>
      </c>
      <c r="AT45" s="10">
        <v>0.47599999999999998</v>
      </c>
      <c r="AU45" s="10">
        <v>0.53200000000000003</v>
      </c>
      <c r="AV45" s="9">
        <v>0.69045495093666365</v>
      </c>
      <c r="AW45" s="10">
        <v>5.6000000000000001E-2</v>
      </c>
      <c r="AX45" s="9">
        <v>0.15845495093666362</v>
      </c>
      <c r="AY45" s="10">
        <v>0.26</v>
      </c>
      <c r="AZ45" s="10">
        <v>0.28399999999999997</v>
      </c>
      <c r="BA45" s="9">
        <v>0.25157232704402516</v>
      </c>
      <c r="BB45" s="10">
        <v>2.4E-2</v>
      </c>
      <c r="BC45" s="9">
        <v>-3.2674248298440622E-2</v>
      </c>
      <c r="BD45" s="10">
        <v>-2.4500000000000002</v>
      </c>
      <c r="BE45" s="9">
        <f t="shared" si="1"/>
        <v>3.2427672955974929E-2</v>
      </c>
      <c r="BF45" s="10">
        <v>0.16</v>
      </c>
      <c r="BG45" s="10">
        <v>0.16700000000000001</v>
      </c>
      <c r="BH45" s="9">
        <v>0.14963744232036916</v>
      </c>
      <c r="BI45" s="10">
        <v>7.0000000000000001E-3</v>
      </c>
      <c r="BJ45" s="9">
        <v>-1.7341919780944154E-2</v>
      </c>
      <c r="BK45" s="10">
        <v>0.23100000000000001</v>
      </c>
      <c r="BL45" s="10">
        <v>0.222</v>
      </c>
      <c r="BM45" s="10">
        <v>0.23</v>
      </c>
      <c r="BN45" s="10">
        <v>-8.0000000000000002E-3</v>
      </c>
      <c r="BO45" s="10">
        <v>8.0000000000000002E-3</v>
      </c>
      <c r="BP45" s="10">
        <v>0</v>
      </c>
      <c r="BQ45" s="10">
        <v>0</v>
      </c>
      <c r="BR45" s="10">
        <v>291</v>
      </c>
      <c r="BS45" s="10">
        <v>0.27500000000000002</v>
      </c>
      <c r="BT45" s="10">
        <v>295</v>
      </c>
      <c r="BU45" s="10">
        <v>0.27600000000000002</v>
      </c>
      <c r="BV45" s="10">
        <v>245</v>
      </c>
      <c r="BW45" s="10">
        <v>0.24</v>
      </c>
      <c r="BX45" s="10">
        <v>1.4E-2</v>
      </c>
      <c r="BY45" s="10">
        <v>-0.16900000000000001</v>
      </c>
      <c r="BZ45" s="10">
        <v>173600</v>
      </c>
      <c r="CA45" s="10">
        <v>376100</v>
      </c>
      <c r="CB45" s="10">
        <v>388900</v>
      </c>
      <c r="CC45" s="10">
        <v>1.2916228531370486</v>
      </c>
      <c r="CD45" s="10">
        <v>1.3178583531006438</v>
      </c>
      <c r="CE45" s="10">
        <v>3.4033501728263763E-2</v>
      </c>
      <c r="CF45" s="10">
        <v>1.1664746543778801</v>
      </c>
      <c r="CG45" s="10">
        <v>1.2402073732718895</v>
      </c>
      <c r="CH45" s="10">
        <v>1.120723047</v>
      </c>
      <c r="CI45" s="10">
        <v>1.288013699</v>
      </c>
      <c r="CJ45" s="10">
        <f>VLOOKUP(A45,[1]HousingMarket!$A$2:$R$151,11,FALSE)</f>
        <v>1.3178583531006438</v>
      </c>
      <c r="CK45" s="10" t="s">
        <v>298</v>
      </c>
      <c r="CL45" s="10">
        <v>1344</v>
      </c>
      <c r="CM45" s="10">
        <v>2205</v>
      </c>
      <c r="CN45" s="10">
        <v>187033.0465</v>
      </c>
      <c r="CO45" s="10">
        <v>354845.34879999998</v>
      </c>
      <c r="CP45" s="10">
        <v>473308.30359999998</v>
      </c>
      <c r="CQ45" s="10">
        <v>0.89723343300000002</v>
      </c>
      <c r="CR45" s="10">
        <v>0.333843899</v>
      </c>
    </row>
    <row r="46" spans="1:96" x14ac:dyDescent="0.35">
      <c r="A46">
        <v>41051002802</v>
      </c>
      <c r="B46" t="s">
        <v>300</v>
      </c>
      <c r="C46" s="10" t="s">
        <v>451</v>
      </c>
      <c r="D46" s="10" t="s">
        <v>22</v>
      </c>
      <c r="E46" s="10" t="s">
        <v>454</v>
      </c>
      <c r="F46" s="10" t="s">
        <v>458</v>
      </c>
      <c r="G46" s="10" t="s">
        <v>226</v>
      </c>
      <c r="H46" s="10" t="s">
        <v>226</v>
      </c>
      <c r="I46" s="10" t="s">
        <v>227</v>
      </c>
      <c r="J46" s="10" t="s">
        <v>227</v>
      </c>
      <c r="K46" s="10" t="s">
        <v>227</v>
      </c>
      <c r="L46" s="10">
        <v>0</v>
      </c>
      <c r="M46" s="10">
        <v>0</v>
      </c>
      <c r="N46" s="10">
        <v>1</v>
      </c>
      <c r="O46" s="10">
        <v>0</v>
      </c>
      <c r="P46" s="10">
        <v>0</v>
      </c>
      <c r="Q46" s="10">
        <v>0</v>
      </c>
      <c r="R46" s="10">
        <v>59008.2</v>
      </c>
      <c r="S46" s="9">
        <v>0.88689138576779025</v>
      </c>
      <c r="T46" s="9">
        <v>0.93176815847395456</v>
      </c>
      <c r="U46" s="9">
        <v>0.6966292134831461</v>
      </c>
      <c r="V46" s="9">
        <v>0.70359501100513577</v>
      </c>
      <c r="W46" s="10">
        <v>240</v>
      </c>
      <c r="X46" s="10">
        <v>0.81599999999999995</v>
      </c>
      <c r="Y46" s="10">
        <v>244</v>
      </c>
      <c r="Z46" s="10">
        <v>0.78</v>
      </c>
      <c r="AA46" s="10">
        <v>234</v>
      </c>
      <c r="AB46" s="9">
        <v>0.83274021352313166</v>
      </c>
      <c r="AC46" s="10">
        <v>-3.6999999999999998E-2</v>
      </c>
      <c r="AD46" s="9">
        <v>5.3187497868179556E-2</v>
      </c>
      <c r="AE46" s="10">
        <v>596</v>
      </c>
      <c r="AF46" s="10">
        <v>799</v>
      </c>
      <c r="AG46" s="10">
        <v>1075</v>
      </c>
      <c r="AH46" s="9">
        <v>0.34060402684563762</v>
      </c>
      <c r="AI46" s="9">
        <v>0.34543178973717148</v>
      </c>
      <c r="AJ46" s="10">
        <v>2891</v>
      </c>
      <c r="AK46" s="10">
        <v>2707</v>
      </c>
      <c r="AL46" s="10">
        <v>3009</v>
      </c>
      <c r="AM46" s="10">
        <v>-6.4000000000000001E-2</v>
      </c>
      <c r="AN46" s="9">
        <v>0.11156261544144819</v>
      </c>
      <c r="AO46" s="10">
        <v>47564</v>
      </c>
      <c r="AP46" s="10">
        <v>62212</v>
      </c>
      <c r="AQ46" s="10">
        <v>63872</v>
      </c>
      <c r="AR46" s="10">
        <v>0.308</v>
      </c>
      <c r="AS46" s="9">
        <v>2.6682955056902102E-2</v>
      </c>
      <c r="AT46" s="10">
        <v>0.38800000000000001</v>
      </c>
      <c r="AU46" s="10">
        <v>0.42599999999999999</v>
      </c>
      <c r="AV46" s="9">
        <v>0.52741514360313313</v>
      </c>
      <c r="AW46" s="10">
        <v>3.7999999999999999E-2</v>
      </c>
      <c r="AX46" s="9">
        <v>0.1014151436031332</v>
      </c>
      <c r="AY46" s="10">
        <v>0.316</v>
      </c>
      <c r="AZ46" s="10">
        <v>0.32900000000000001</v>
      </c>
      <c r="BA46" s="9">
        <v>0.32363907531692765</v>
      </c>
      <c r="BB46" s="10">
        <v>1.2999999999999999E-2</v>
      </c>
      <c r="BC46" s="9">
        <v>-5.5992539214015924E-3</v>
      </c>
      <c r="BD46" s="10">
        <v>-1.33</v>
      </c>
      <c r="BE46" s="9">
        <f t="shared" si="1"/>
        <v>5.3609246830723656E-3</v>
      </c>
      <c r="BF46" s="10">
        <v>0.17499999999999999</v>
      </c>
      <c r="BG46" s="10">
        <v>0.14699999999999999</v>
      </c>
      <c r="BH46" s="9">
        <v>0.14124293785310735</v>
      </c>
      <c r="BI46" s="10">
        <v>-2.8000000000000001E-2</v>
      </c>
      <c r="BJ46" s="9">
        <v>-5.4138778099883378E-3</v>
      </c>
      <c r="BK46" s="10">
        <v>0.35299999999999998</v>
      </c>
      <c r="BL46" s="10">
        <v>0.34699999999999998</v>
      </c>
      <c r="BM46" s="10">
        <v>0.28499999999999998</v>
      </c>
      <c r="BN46" s="10">
        <v>-6.0000000000000001E-3</v>
      </c>
      <c r="BO46" s="10">
        <v>-6.3E-2</v>
      </c>
      <c r="BP46" s="10">
        <v>5</v>
      </c>
      <c r="BQ46" s="10">
        <v>0</v>
      </c>
      <c r="BR46" s="10">
        <v>455</v>
      </c>
      <c r="BS46" s="10">
        <v>0.42699999999999999</v>
      </c>
      <c r="BT46" s="10">
        <v>415</v>
      </c>
      <c r="BU46" s="10">
        <v>0.38600000000000001</v>
      </c>
      <c r="BV46" s="10">
        <v>335</v>
      </c>
      <c r="BW46" s="10">
        <v>0.29599999999999999</v>
      </c>
      <c r="BX46" s="10">
        <v>-8.7999999999999995E-2</v>
      </c>
      <c r="BY46" s="10">
        <v>-0.193</v>
      </c>
      <c r="BZ46" s="10">
        <v>163300</v>
      </c>
      <c r="CA46" s="10">
        <v>332500</v>
      </c>
      <c r="CB46" s="10">
        <v>377500</v>
      </c>
      <c r="CC46" s="10">
        <v>1.2723449001051526</v>
      </c>
      <c r="CD46" s="10">
        <v>1.2792273805489665</v>
      </c>
      <c r="CE46" s="10">
        <v>0.13533834586466165</v>
      </c>
      <c r="CF46" s="10">
        <v>1.0361298224127373</v>
      </c>
      <c r="CG46" s="10">
        <v>1.3116962645437844</v>
      </c>
      <c r="CH46" s="10">
        <v>1.054228535</v>
      </c>
      <c r="CI46" s="10">
        <v>1.1386986299999999</v>
      </c>
      <c r="CJ46" s="10">
        <f>VLOOKUP(A46,[1]HousingMarket!$A$2:$R$151,11,FALSE)</f>
        <v>1.2792273805489665</v>
      </c>
      <c r="CK46" s="10" t="s">
        <v>298</v>
      </c>
      <c r="CL46" s="10">
        <v>1344</v>
      </c>
      <c r="CM46" s="10">
        <v>2205</v>
      </c>
      <c r="CN46" s="10">
        <v>168047.7059</v>
      </c>
      <c r="CO46" s="10">
        <v>318195.11109999998</v>
      </c>
      <c r="CP46" s="10">
        <v>460448.79070000001</v>
      </c>
      <c r="CQ46" s="10">
        <v>0.89348083899999997</v>
      </c>
      <c r="CR46" s="10">
        <v>0.44706431600000002</v>
      </c>
    </row>
    <row r="47" spans="1:96" x14ac:dyDescent="0.35">
      <c r="A47">
        <v>41051002901</v>
      </c>
      <c r="B47" t="s">
        <v>301</v>
      </c>
      <c r="C47" s="10" t="s">
        <v>451</v>
      </c>
      <c r="D47" s="10" t="s">
        <v>451</v>
      </c>
      <c r="E47" s="10" t="s">
        <v>455</v>
      </c>
      <c r="F47" s="10" t="s">
        <v>459</v>
      </c>
      <c r="G47" s="10" t="s">
        <v>226</v>
      </c>
      <c r="H47" s="10" t="s">
        <v>226</v>
      </c>
      <c r="I47" s="10" t="s">
        <v>227</v>
      </c>
      <c r="J47" s="10" t="s">
        <v>227</v>
      </c>
      <c r="K47" s="10" t="s">
        <v>227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59280.93</v>
      </c>
      <c r="S47" s="9">
        <v>0.8695445920303605</v>
      </c>
      <c r="T47" s="9">
        <v>0.8779790276453765</v>
      </c>
      <c r="U47" s="9">
        <v>0.65037950664136623</v>
      </c>
      <c r="V47" s="9">
        <v>0.66825548141086755</v>
      </c>
      <c r="W47" s="10">
        <v>377</v>
      </c>
      <c r="X47" s="10">
        <v>0.71499999999999997</v>
      </c>
      <c r="Y47" s="10">
        <v>279</v>
      </c>
      <c r="Z47" s="10">
        <v>0.62</v>
      </c>
      <c r="AA47" s="10">
        <v>533</v>
      </c>
      <c r="AB47" s="9">
        <v>0.78267254038179146</v>
      </c>
      <c r="AC47" s="10">
        <v>-9.5000000000000001E-2</v>
      </c>
      <c r="AD47" s="9">
        <v>0.16267254038179146</v>
      </c>
      <c r="AE47" s="10">
        <v>658</v>
      </c>
      <c r="AF47" s="10">
        <v>780</v>
      </c>
      <c r="AG47" s="10">
        <v>1142</v>
      </c>
      <c r="AH47" s="9">
        <v>0.18541033434650456</v>
      </c>
      <c r="AI47" s="9">
        <v>0.46410256410256401</v>
      </c>
      <c r="AJ47" s="10">
        <v>4463</v>
      </c>
      <c r="AK47" s="10">
        <v>3959</v>
      </c>
      <c r="AL47" s="10">
        <v>4450</v>
      </c>
      <c r="AM47" s="10">
        <v>-0.113</v>
      </c>
      <c r="AN47" s="9">
        <v>0.12402121747916151</v>
      </c>
      <c r="AO47" s="10">
        <v>47706</v>
      </c>
      <c r="AP47" s="10">
        <v>59048</v>
      </c>
      <c r="AQ47" s="10">
        <v>62422</v>
      </c>
      <c r="AR47" s="10">
        <v>0.23799999999999999</v>
      </c>
      <c r="AS47" s="9">
        <v>5.7139953935781085E-2</v>
      </c>
      <c r="AT47" s="10">
        <v>0.32400000000000001</v>
      </c>
      <c r="AU47" s="10">
        <v>0.503</v>
      </c>
      <c r="AV47" s="9">
        <v>0.48805460750853241</v>
      </c>
      <c r="AW47" s="10">
        <v>0.17899999999999999</v>
      </c>
      <c r="AX47" s="9">
        <v>-1.4945392491467591E-2</v>
      </c>
      <c r="AY47" s="10">
        <v>0.251</v>
      </c>
      <c r="AZ47" s="10">
        <v>0.26300000000000001</v>
      </c>
      <c r="BA47" s="9">
        <v>0.24657534246575341</v>
      </c>
      <c r="BB47" s="10">
        <v>1.2E-2</v>
      </c>
      <c r="BC47" s="9">
        <v>-1.6337880674742455E-2</v>
      </c>
      <c r="BD47" s="10">
        <v>-1.22</v>
      </c>
      <c r="BE47" s="9">
        <f t="shared" si="1"/>
        <v>1.6424657534246601E-2</v>
      </c>
      <c r="BF47" s="10">
        <v>0.17</v>
      </c>
      <c r="BG47" s="10">
        <v>0.16400000000000001</v>
      </c>
      <c r="BH47" s="9">
        <v>0.17955056179775281</v>
      </c>
      <c r="BI47" s="10">
        <v>-6.0000000000000001E-3</v>
      </c>
      <c r="BJ47" s="9">
        <v>1.5872865409776032E-2</v>
      </c>
      <c r="BK47" s="10">
        <v>0.36599999999999999</v>
      </c>
      <c r="BL47" s="10">
        <v>0.42</v>
      </c>
      <c r="BM47" s="10">
        <v>0.26900000000000002</v>
      </c>
      <c r="BN47" s="10">
        <v>5.2999999999999999E-2</v>
      </c>
      <c r="BO47" s="10">
        <v>-0.15</v>
      </c>
      <c r="BP47" s="10">
        <v>0</v>
      </c>
      <c r="BQ47" s="10">
        <v>0</v>
      </c>
      <c r="BR47" s="10">
        <v>699</v>
      </c>
      <c r="BS47" s="10">
        <v>0.45200000000000001</v>
      </c>
      <c r="BT47" s="10">
        <v>540</v>
      </c>
      <c r="BU47" s="10">
        <v>0.32900000000000001</v>
      </c>
      <c r="BV47" s="10">
        <v>320</v>
      </c>
      <c r="BW47" s="10">
        <v>0.19</v>
      </c>
      <c r="BX47" s="10">
        <v>-0.22700000000000001</v>
      </c>
      <c r="BY47" s="10">
        <v>-0.40699999999999997</v>
      </c>
      <c r="BZ47" s="10">
        <v>143000</v>
      </c>
      <c r="CA47" s="10">
        <v>270500</v>
      </c>
      <c r="CB47" s="10">
        <v>279800</v>
      </c>
      <c r="CC47" s="10">
        <v>0.94637223974763407</v>
      </c>
      <c r="CD47" s="10">
        <v>0.94815316841748565</v>
      </c>
      <c r="CE47" s="10">
        <v>3.4380776340110906E-2</v>
      </c>
      <c r="CF47" s="10">
        <v>0.89160839160839156</v>
      </c>
      <c r="CG47" s="10">
        <v>0.95664335664335665</v>
      </c>
      <c r="CH47" s="10">
        <v>0.92317624300000001</v>
      </c>
      <c r="CI47" s="10">
        <v>0.92636986300000002</v>
      </c>
      <c r="CJ47" s="10">
        <f>VLOOKUP(A47,[1]HousingMarket!$A$2:$R$151,11,FALSE)</f>
        <v>0.94815316841748565</v>
      </c>
      <c r="CK47" s="10" t="s">
        <v>302</v>
      </c>
      <c r="CL47" s="10">
        <v>1240</v>
      </c>
      <c r="CM47" s="10">
        <v>1731</v>
      </c>
      <c r="CN47" s="10">
        <v>145681.02249999999</v>
      </c>
      <c r="CO47" s="10">
        <v>245818.10980000001</v>
      </c>
      <c r="CP47" s="10">
        <v>342043.47830000002</v>
      </c>
      <c r="CQ47" s="10">
        <v>0.68737221599999998</v>
      </c>
      <c r="CR47" s="10">
        <v>0.39144946899999999</v>
      </c>
    </row>
    <row r="48" spans="1:96" x14ac:dyDescent="0.35">
      <c r="A48">
        <v>41051002902</v>
      </c>
      <c r="B48" t="s">
        <v>303</v>
      </c>
      <c r="C48" s="10" t="s">
        <v>451</v>
      </c>
      <c r="D48" s="10" t="s">
        <v>451</v>
      </c>
      <c r="E48" s="10" t="s">
        <v>456</v>
      </c>
      <c r="F48" s="10" t="s">
        <v>459</v>
      </c>
      <c r="G48" s="10" t="s">
        <v>226</v>
      </c>
      <c r="H48" s="10" t="s">
        <v>237</v>
      </c>
      <c r="I48" s="10" t="s">
        <v>230</v>
      </c>
      <c r="J48" s="10" t="s">
        <v>227</v>
      </c>
      <c r="K48" s="10" t="s">
        <v>227</v>
      </c>
      <c r="L48" s="10">
        <v>1</v>
      </c>
      <c r="M48" s="10">
        <v>1</v>
      </c>
      <c r="N48" s="10">
        <v>0</v>
      </c>
      <c r="O48" s="10">
        <v>1</v>
      </c>
      <c r="P48" s="10">
        <v>0</v>
      </c>
      <c r="Q48" s="10">
        <v>0</v>
      </c>
      <c r="R48" s="10">
        <v>72398.45</v>
      </c>
      <c r="S48" s="9">
        <v>0.88061465721040189</v>
      </c>
      <c r="T48" s="9">
        <v>0.92589703588143524</v>
      </c>
      <c r="U48" s="9">
        <v>0.67691095350669817</v>
      </c>
      <c r="V48" s="9">
        <v>0.69071762870514819</v>
      </c>
      <c r="W48" s="10">
        <v>613</v>
      </c>
      <c r="X48" s="10">
        <v>0.745</v>
      </c>
      <c r="Y48" s="10">
        <v>615</v>
      </c>
      <c r="Z48" s="10">
        <v>0.73699999999999999</v>
      </c>
      <c r="AA48" s="10">
        <v>585</v>
      </c>
      <c r="AB48" s="9">
        <v>0.82861189801699719</v>
      </c>
      <c r="AC48" s="10">
        <v>-7.0000000000000001E-3</v>
      </c>
      <c r="AD48" s="9">
        <v>9.1201826074551184E-2</v>
      </c>
      <c r="AE48" s="10">
        <v>632</v>
      </c>
      <c r="AF48" s="10">
        <v>915</v>
      </c>
      <c r="AG48" s="10">
        <v>987</v>
      </c>
      <c r="AH48" s="9">
        <v>0.44778481012658222</v>
      </c>
      <c r="AI48" s="9">
        <v>7.8688524590163844E-2</v>
      </c>
      <c r="AJ48" s="10">
        <v>5897</v>
      </c>
      <c r="AK48" s="10">
        <v>5183</v>
      </c>
      <c r="AL48" s="10">
        <v>5270</v>
      </c>
      <c r="AM48" s="10">
        <v>-0.121</v>
      </c>
      <c r="AN48" s="9">
        <v>1.678564537912397E-2</v>
      </c>
      <c r="AO48" s="10">
        <v>38480</v>
      </c>
      <c r="AP48" s="10">
        <v>50597</v>
      </c>
      <c r="AQ48" s="10">
        <v>51071</v>
      </c>
      <c r="AR48" s="10">
        <v>0.315</v>
      </c>
      <c r="AS48" s="9">
        <v>9.3681443563846667E-3</v>
      </c>
      <c r="AT48" s="10">
        <v>0.27100000000000002</v>
      </c>
      <c r="AU48" s="10">
        <v>0.35699999999999998</v>
      </c>
      <c r="AV48" s="9">
        <v>0.41283476503284489</v>
      </c>
      <c r="AW48" s="10">
        <v>8.5999999999999993E-2</v>
      </c>
      <c r="AX48" s="9">
        <v>5.5834765032844846E-2</v>
      </c>
      <c r="AY48" s="10">
        <v>0.41799999999999998</v>
      </c>
      <c r="AZ48" s="10">
        <v>0.373</v>
      </c>
      <c r="BA48" s="9">
        <v>0.43333333333333335</v>
      </c>
      <c r="BB48" s="10">
        <v>-4.4999999999999998E-2</v>
      </c>
      <c r="BC48" s="9">
        <v>6.0005754567688141E-2</v>
      </c>
      <c r="BD48" s="10">
        <v>4.4400000000000004</v>
      </c>
      <c r="BE48" s="9">
        <f t="shared" si="1"/>
        <v>-6.033333333333335E-2</v>
      </c>
      <c r="BF48" s="10">
        <v>0.29899999999999999</v>
      </c>
      <c r="BG48" s="10">
        <v>0.18</v>
      </c>
      <c r="BH48" s="9">
        <v>0.21840607210626187</v>
      </c>
      <c r="BI48" s="10">
        <v>-0.11899999999999999</v>
      </c>
      <c r="BJ48" s="9">
        <v>3.8201557346470238E-2</v>
      </c>
      <c r="BK48" s="10">
        <v>0.47399999999999998</v>
      </c>
      <c r="BL48" s="10">
        <v>0.33800000000000002</v>
      </c>
      <c r="BM48" s="10">
        <v>0.40200000000000002</v>
      </c>
      <c r="BN48" s="10">
        <v>-0.13600000000000001</v>
      </c>
      <c r="BO48" s="10">
        <v>6.4000000000000001E-2</v>
      </c>
      <c r="BP48" s="10">
        <v>0</v>
      </c>
      <c r="BQ48" s="10">
        <v>0</v>
      </c>
      <c r="BR48" s="10">
        <v>1193</v>
      </c>
      <c r="BS48" s="10">
        <v>0.58199999999999996</v>
      </c>
      <c r="BT48" s="10">
        <v>840</v>
      </c>
      <c r="BU48" s="10">
        <v>0.46500000000000002</v>
      </c>
      <c r="BV48" s="10">
        <v>915</v>
      </c>
      <c r="BW48" s="10">
        <v>0.46</v>
      </c>
      <c r="BX48" s="10">
        <v>-0.29599999999999999</v>
      </c>
      <c r="BY48" s="10">
        <v>8.8999999999999996E-2</v>
      </c>
      <c r="BZ48" s="10">
        <v>151300</v>
      </c>
      <c r="CA48" s="10">
        <v>289800</v>
      </c>
      <c r="CB48" s="10">
        <v>295200</v>
      </c>
      <c r="CC48" s="10">
        <v>1.0007010164738872</v>
      </c>
      <c r="CD48" s="10">
        <v>1.0003388681802778</v>
      </c>
      <c r="CE48" s="10">
        <v>1.8633540372670808E-2</v>
      </c>
      <c r="CF48" s="10">
        <v>0.91539986781229343</v>
      </c>
      <c r="CG48" s="10">
        <v>0.95109054857898212</v>
      </c>
      <c r="CH48" s="10">
        <v>0.97675919899999997</v>
      </c>
      <c r="CI48" s="10">
        <v>0.99246575299999995</v>
      </c>
      <c r="CJ48" s="10">
        <f>VLOOKUP(A48,[1]HousingMarket!$A$2:$R$151,11,FALSE)</f>
        <v>1.0003388681802778</v>
      </c>
      <c r="CK48" s="10" t="s">
        <v>304</v>
      </c>
      <c r="CL48" s="10">
        <v>1210</v>
      </c>
      <c r="CM48" s="10">
        <v>1576</v>
      </c>
      <c r="CN48" s="10">
        <v>151996.04939999999</v>
      </c>
      <c r="CO48" s="10">
        <v>262288.5797</v>
      </c>
      <c r="CP48" s="10">
        <v>350365.14289999998</v>
      </c>
      <c r="CQ48" s="10">
        <v>0.72562761200000003</v>
      </c>
      <c r="CR48" s="10">
        <v>0.33580022100000001</v>
      </c>
    </row>
    <row r="49" spans="1:96" x14ac:dyDescent="0.35">
      <c r="A49">
        <v>41051002903</v>
      </c>
      <c r="B49" t="s">
        <v>305</v>
      </c>
      <c r="C49" s="10" t="s">
        <v>451</v>
      </c>
      <c r="D49" s="10" t="s">
        <v>451</v>
      </c>
      <c r="E49" s="10" t="s">
        <v>451</v>
      </c>
      <c r="F49" s="10" t="s">
        <v>451</v>
      </c>
      <c r="G49" s="10" t="s">
        <v>39</v>
      </c>
      <c r="H49" s="10" t="s">
        <v>39</v>
      </c>
      <c r="I49" s="10" t="s">
        <v>227</v>
      </c>
      <c r="J49" s="10" t="s">
        <v>230</v>
      </c>
      <c r="K49" s="10" t="s">
        <v>230</v>
      </c>
      <c r="L49" s="10">
        <v>3</v>
      </c>
      <c r="M49" s="10">
        <v>3</v>
      </c>
      <c r="N49" s="10">
        <v>1</v>
      </c>
      <c r="O49" s="10">
        <v>0</v>
      </c>
      <c r="P49" s="10">
        <v>0</v>
      </c>
      <c r="Q49" s="10">
        <v>0</v>
      </c>
      <c r="R49" s="10">
        <v>57195.55</v>
      </c>
      <c r="S49" s="9">
        <v>0.66014319809069211</v>
      </c>
      <c r="T49" s="9">
        <v>0.61991777067153953</v>
      </c>
      <c r="U49" s="9">
        <v>0.24057279236276849</v>
      </c>
      <c r="V49" s="9">
        <v>0.29602558245774324</v>
      </c>
      <c r="W49" s="10">
        <v>554</v>
      </c>
      <c r="X49" s="10">
        <v>0.82199999999999995</v>
      </c>
      <c r="Y49" s="10">
        <v>575</v>
      </c>
      <c r="Z49" s="10">
        <v>0.69699999999999995</v>
      </c>
      <c r="AA49" s="10">
        <v>610</v>
      </c>
      <c r="AB49" s="9">
        <v>0.88023088023088025</v>
      </c>
      <c r="AC49" s="10">
        <v>-0.125</v>
      </c>
      <c r="AD49" s="9">
        <v>0.18326118326118324</v>
      </c>
      <c r="AE49" s="10">
        <v>823</v>
      </c>
      <c r="AF49" s="10">
        <v>997</v>
      </c>
      <c r="AG49" s="10">
        <v>1093</v>
      </c>
      <c r="AH49" s="9">
        <v>0.21142162818955046</v>
      </c>
      <c r="AI49" s="9">
        <v>9.6288866599799405E-2</v>
      </c>
      <c r="AJ49" s="10">
        <v>4589</v>
      </c>
      <c r="AK49" s="10">
        <v>5319</v>
      </c>
      <c r="AL49" s="10">
        <v>5353</v>
      </c>
      <c r="AM49" s="10">
        <v>0.159</v>
      </c>
      <c r="AN49" s="9">
        <v>6.3921789810115204E-3</v>
      </c>
      <c r="AO49" s="10">
        <v>50176</v>
      </c>
      <c r="AP49" s="10">
        <v>42338</v>
      </c>
      <c r="AQ49" s="10">
        <v>55985</v>
      </c>
      <c r="AR49" s="10">
        <v>-0.156</v>
      </c>
      <c r="AS49" s="9">
        <v>0.32233454579810106</v>
      </c>
      <c r="AT49" s="10">
        <v>0.16200000000000001</v>
      </c>
      <c r="AU49" s="10">
        <v>0.29699999999999999</v>
      </c>
      <c r="AV49" s="9">
        <v>0.35003977724741447</v>
      </c>
      <c r="AW49" s="10">
        <v>0.13500000000000001</v>
      </c>
      <c r="AX49" s="9">
        <v>5.3039777247414488E-2</v>
      </c>
      <c r="AY49" s="10">
        <v>0.24199999999999999</v>
      </c>
      <c r="AZ49" s="10">
        <v>0.34300000000000003</v>
      </c>
      <c r="BA49" s="9">
        <v>0.34841193455245428</v>
      </c>
      <c r="BB49" s="10">
        <v>0.10100000000000001</v>
      </c>
      <c r="BC49" s="9">
        <v>5.7473414990587557E-3</v>
      </c>
      <c r="BD49" s="10">
        <v>-10.11</v>
      </c>
      <c r="BE49" s="9">
        <f t="shared" si="1"/>
        <v>-5.4119345524543672E-3</v>
      </c>
      <c r="BF49" s="10">
        <v>0.251</v>
      </c>
      <c r="BG49" s="10">
        <v>0.44800000000000001</v>
      </c>
      <c r="BH49" s="9">
        <v>0.40500653838968803</v>
      </c>
      <c r="BI49" s="10">
        <v>0.19700000000000001</v>
      </c>
      <c r="BJ49" s="9">
        <v>-4.2822000809409566E-2</v>
      </c>
      <c r="BK49" s="10">
        <v>0.313</v>
      </c>
      <c r="BL49" s="10">
        <v>0.54800000000000004</v>
      </c>
      <c r="BM49" s="10">
        <v>0.42099999999999999</v>
      </c>
      <c r="BN49" s="10">
        <v>0.23499999999999999</v>
      </c>
      <c r="BO49" s="10">
        <v>-0.127</v>
      </c>
      <c r="BP49" s="10">
        <v>13</v>
      </c>
      <c r="BQ49" s="10">
        <v>0</v>
      </c>
      <c r="BR49" s="10">
        <v>670</v>
      </c>
      <c r="BS49" s="10">
        <v>0.51</v>
      </c>
      <c r="BT49" s="10">
        <v>770</v>
      </c>
      <c r="BU49" s="10">
        <v>0.54600000000000004</v>
      </c>
      <c r="BV49" s="10">
        <v>830</v>
      </c>
      <c r="BW49" s="10">
        <v>0.46400000000000002</v>
      </c>
      <c r="BX49" s="10">
        <v>0.14899999999999999</v>
      </c>
      <c r="BY49" s="10">
        <v>7.8E-2</v>
      </c>
      <c r="BZ49" s="10">
        <v>137100</v>
      </c>
      <c r="CA49" s="10">
        <v>224100</v>
      </c>
      <c r="CB49" s="10">
        <v>225200</v>
      </c>
      <c r="CC49" s="10">
        <v>0.74377847879425163</v>
      </c>
      <c r="CD49" s="10">
        <v>0.76313114198576759</v>
      </c>
      <c r="CE49" s="10">
        <v>4.9085229808121375E-3</v>
      </c>
      <c r="CF49" s="10">
        <v>0.6345733041575492</v>
      </c>
      <c r="CG49" s="10">
        <v>0.64259664478482859</v>
      </c>
      <c r="CH49" s="10">
        <v>0.88508715299999996</v>
      </c>
      <c r="CI49" s="10">
        <v>0.76746575299999997</v>
      </c>
      <c r="CJ49" s="10">
        <f>VLOOKUP(A49,[1]HousingMarket!$A$2:$R$151,11,FALSE)</f>
        <v>0.76313114198576759</v>
      </c>
      <c r="CK49" s="10" t="s">
        <v>304</v>
      </c>
      <c r="CL49" s="10">
        <v>1210</v>
      </c>
      <c r="CM49" s="10">
        <v>1576</v>
      </c>
      <c r="CN49" s="10">
        <v>135338</v>
      </c>
      <c r="CO49" s="10">
        <v>198263.9362</v>
      </c>
      <c r="CP49" s="10">
        <v>264076.2</v>
      </c>
      <c r="CQ49" s="10">
        <v>0.46495393899999998</v>
      </c>
      <c r="CR49" s="10">
        <v>0.33194268799999999</v>
      </c>
    </row>
    <row r="50" spans="1:96" x14ac:dyDescent="0.35">
      <c r="A50">
        <v>41051003000</v>
      </c>
      <c r="B50" t="s">
        <v>306</v>
      </c>
      <c r="C50" s="10" t="s">
        <v>451</v>
      </c>
      <c r="D50" s="10" t="s">
        <v>22</v>
      </c>
      <c r="E50" s="10" t="s">
        <v>454</v>
      </c>
      <c r="F50" s="10" t="s">
        <v>458</v>
      </c>
      <c r="G50" s="10" t="s">
        <v>226</v>
      </c>
      <c r="H50" s="10" t="s">
        <v>226</v>
      </c>
      <c r="I50" s="10" t="s">
        <v>227</v>
      </c>
      <c r="J50" s="10" t="s">
        <v>227</v>
      </c>
      <c r="K50" s="10" t="s">
        <v>227</v>
      </c>
      <c r="L50" s="10">
        <v>0</v>
      </c>
      <c r="M50" s="10">
        <v>0</v>
      </c>
      <c r="N50" s="10">
        <v>1</v>
      </c>
      <c r="O50" s="10">
        <v>1</v>
      </c>
      <c r="P50" s="10">
        <v>0</v>
      </c>
      <c r="Q50" s="10">
        <v>0</v>
      </c>
      <c r="R50" s="10">
        <v>52965.54</v>
      </c>
      <c r="S50" s="9">
        <v>0.92119979664463647</v>
      </c>
      <c r="T50" s="9">
        <v>0.87826515524889104</v>
      </c>
      <c r="U50" s="9">
        <v>0.76664972038637524</v>
      </c>
      <c r="V50" s="9">
        <v>0.68999507146377526</v>
      </c>
      <c r="W50" s="10">
        <v>469</v>
      </c>
      <c r="X50" s="10">
        <v>0.73099999999999998</v>
      </c>
      <c r="Y50" s="10">
        <v>392</v>
      </c>
      <c r="Z50" s="10">
        <v>0.68200000000000005</v>
      </c>
      <c r="AA50" s="10">
        <v>388</v>
      </c>
      <c r="AB50" s="9">
        <v>0.64559068219633942</v>
      </c>
      <c r="AC50" s="10">
        <v>-4.9000000000000002E-2</v>
      </c>
      <c r="AD50" s="9">
        <v>-3.6148448238443209E-2</v>
      </c>
      <c r="AE50" s="10">
        <v>851</v>
      </c>
      <c r="AF50" s="10">
        <v>1160</v>
      </c>
      <c r="AG50" s="10">
        <v>1233</v>
      </c>
      <c r="AH50" s="9">
        <v>0.36310223266745001</v>
      </c>
      <c r="AI50" s="9">
        <v>6.2931034482758719E-2</v>
      </c>
      <c r="AJ50" s="10">
        <v>4408</v>
      </c>
      <c r="AK50" s="10">
        <v>4010</v>
      </c>
      <c r="AL50" s="10">
        <v>4603</v>
      </c>
      <c r="AM50" s="10">
        <v>-0.09</v>
      </c>
      <c r="AN50" s="9">
        <v>0.14788029925187041</v>
      </c>
      <c r="AO50" s="10">
        <v>54936</v>
      </c>
      <c r="AP50" s="10">
        <v>71415</v>
      </c>
      <c r="AQ50" s="10">
        <v>87316</v>
      </c>
      <c r="AR50" s="10">
        <v>0.3</v>
      </c>
      <c r="AS50" s="9">
        <v>0.22265630469789266</v>
      </c>
      <c r="AT50" s="10">
        <v>0.40600000000000003</v>
      </c>
      <c r="AU50" s="10">
        <v>0.54</v>
      </c>
      <c r="AV50" s="9">
        <v>0.63180272108843538</v>
      </c>
      <c r="AW50" s="10">
        <v>0.13400000000000001</v>
      </c>
      <c r="AX50" s="9">
        <v>9.1802721088435346E-2</v>
      </c>
      <c r="AY50" s="10">
        <v>0.17</v>
      </c>
      <c r="AZ50" s="10">
        <v>0.16500000000000001</v>
      </c>
      <c r="BA50" s="9">
        <v>0.18247796785899431</v>
      </c>
      <c r="BB50" s="10">
        <v>-5.0000000000000001E-3</v>
      </c>
      <c r="BC50" s="9">
        <v>1.7393579673340293E-2</v>
      </c>
      <c r="BD50" s="10">
        <v>0.45</v>
      </c>
      <c r="BE50" s="9">
        <f t="shared" si="1"/>
        <v>-1.7477967858994248E-2</v>
      </c>
      <c r="BF50" s="10">
        <v>0.186</v>
      </c>
      <c r="BG50" s="10">
        <v>0.20100000000000001</v>
      </c>
      <c r="BH50" s="9">
        <v>0.18357592874212469</v>
      </c>
      <c r="BI50" s="10">
        <v>1.4999999999999999E-2</v>
      </c>
      <c r="BJ50" s="9">
        <v>-1.7421577492289259E-2</v>
      </c>
      <c r="BK50" s="10">
        <v>0.28499999999999998</v>
      </c>
      <c r="BL50" s="10">
        <v>0.247</v>
      </c>
      <c r="BM50" s="10">
        <v>0.222</v>
      </c>
      <c r="BN50" s="10">
        <v>-3.6999999999999998E-2</v>
      </c>
      <c r="BO50" s="10">
        <v>-2.5000000000000001E-2</v>
      </c>
      <c r="BP50" s="10">
        <v>0</v>
      </c>
      <c r="BQ50" s="10">
        <v>50</v>
      </c>
      <c r="BR50" s="10">
        <v>468</v>
      </c>
      <c r="BS50" s="10">
        <v>0.30599999999999999</v>
      </c>
      <c r="BT50" s="10">
        <v>280</v>
      </c>
      <c r="BU50" s="10">
        <v>0.188</v>
      </c>
      <c r="BV50" s="10">
        <v>235</v>
      </c>
      <c r="BW50" s="10">
        <v>0.156</v>
      </c>
      <c r="BX50" s="10">
        <v>-0.40200000000000002</v>
      </c>
      <c r="BY50" s="10">
        <v>-0.161</v>
      </c>
      <c r="BZ50" s="10">
        <v>168300</v>
      </c>
      <c r="CA50" s="10">
        <v>329700</v>
      </c>
      <c r="CB50" s="10">
        <v>358700</v>
      </c>
      <c r="CC50" s="10">
        <v>1.2064493515597616</v>
      </c>
      <c r="CD50" s="10">
        <v>1.2155201626567265</v>
      </c>
      <c r="CE50" s="10">
        <v>8.7958750379132547E-2</v>
      </c>
      <c r="CF50" s="10">
        <v>0.95900178253119428</v>
      </c>
      <c r="CG50" s="10">
        <v>1.1313131313131313</v>
      </c>
      <c r="CH50" s="10">
        <v>1.0865074240000001</v>
      </c>
      <c r="CI50" s="10">
        <v>1.129109589</v>
      </c>
      <c r="CJ50" s="10">
        <f>VLOOKUP(A50,[1]HousingMarket!$A$2:$R$151,11,FALSE)</f>
        <v>1.2155201626567265</v>
      </c>
      <c r="CK50" s="10" t="s">
        <v>296</v>
      </c>
      <c r="CL50" s="10">
        <v>1462</v>
      </c>
      <c r="CM50" s="10">
        <v>2398</v>
      </c>
      <c r="CN50" s="10">
        <v>174505.20480000001</v>
      </c>
      <c r="CO50" s="10">
        <v>336504.74729999999</v>
      </c>
      <c r="CP50" s="10">
        <v>484326.57949999999</v>
      </c>
      <c r="CQ50" s="10">
        <v>0.92833644999999998</v>
      </c>
      <c r="CR50" s="10">
        <v>0.43928602300000003</v>
      </c>
    </row>
    <row r="51" spans="1:96" x14ac:dyDescent="0.35">
      <c r="A51">
        <v>41051003100</v>
      </c>
      <c r="B51" t="s">
        <v>307</v>
      </c>
      <c r="C51" s="10" t="s">
        <v>451</v>
      </c>
      <c r="D51" s="10" t="s">
        <v>451</v>
      </c>
      <c r="E51" s="10" t="s">
        <v>451</v>
      </c>
      <c r="F51" s="10" t="s">
        <v>451</v>
      </c>
      <c r="G51" s="10" t="s">
        <v>226</v>
      </c>
      <c r="H51" s="10" t="s">
        <v>237</v>
      </c>
      <c r="I51" s="10" t="s">
        <v>227</v>
      </c>
      <c r="J51" s="10" t="s">
        <v>227</v>
      </c>
      <c r="K51" s="10" t="s">
        <v>227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66907.289999999994</v>
      </c>
      <c r="S51" s="9">
        <v>0.90613718411552346</v>
      </c>
      <c r="T51" s="9">
        <v>0.872</v>
      </c>
      <c r="U51" s="9">
        <v>0.82413615265600826</v>
      </c>
      <c r="V51" s="9">
        <v>0.73550000000000004</v>
      </c>
      <c r="W51" s="10">
        <v>349</v>
      </c>
      <c r="X51" s="10">
        <v>0.63500000000000001</v>
      </c>
      <c r="Y51" s="10">
        <v>375</v>
      </c>
      <c r="Z51" s="10">
        <v>0.67</v>
      </c>
      <c r="AA51" s="10">
        <v>539</v>
      </c>
      <c r="AB51" s="9">
        <v>0.76453900709219857</v>
      </c>
      <c r="AC51" s="10">
        <v>3.5000000000000003E-2</v>
      </c>
      <c r="AD51" s="9">
        <v>9.489614994934148E-2</v>
      </c>
      <c r="AE51" s="10">
        <v>654</v>
      </c>
      <c r="AF51" s="10">
        <v>1088</v>
      </c>
      <c r="AG51" s="10">
        <v>1121</v>
      </c>
      <c r="AH51" s="9">
        <v>0.66360856269113144</v>
      </c>
      <c r="AI51" s="9">
        <v>3.0330882352941124E-2</v>
      </c>
      <c r="AJ51" s="10">
        <v>4525</v>
      </c>
      <c r="AK51" s="10">
        <v>4300</v>
      </c>
      <c r="AL51" s="10">
        <v>4882</v>
      </c>
      <c r="AM51" s="10">
        <v>-0.05</v>
      </c>
      <c r="AN51" s="9">
        <v>0.13534883720930235</v>
      </c>
      <c r="AO51" s="10">
        <v>49766</v>
      </c>
      <c r="AP51" s="10">
        <v>69716</v>
      </c>
      <c r="AQ51" s="10">
        <v>80778</v>
      </c>
      <c r="AR51" s="10">
        <v>0.40100000000000002</v>
      </c>
      <c r="AS51" s="9">
        <v>0.15867232772964601</v>
      </c>
      <c r="AT51" s="10">
        <v>0.48299999999999998</v>
      </c>
      <c r="AU51" s="10">
        <v>0.72099999999999997</v>
      </c>
      <c r="AV51" s="9">
        <v>0.66820151679306605</v>
      </c>
      <c r="AW51" s="10">
        <v>0.23799999999999999</v>
      </c>
      <c r="AX51" s="9">
        <v>-5.2798483206933922E-2</v>
      </c>
      <c r="AY51" s="10">
        <v>0.27600000000000002</v>
      </c>
      <c r="AZ51" s="10">
        <v>0.20100000000000001</v>
      </c>
      <c r="BA51" s="9">
        <v>0.33076923076923076</v>
      </c>
      <c r="BB51" s="10">
        <v>-7.4999999999999997E-2</v>
      </c>
      <c r="BC51" s="9">
        <v>0.12945632048476685</v>
      </c>
      <c r="BD51" s="10">
        <v>7.48</v>
      </c>
      <c r="BE51" s="9">
        <f t="shared" si="1"/>
        <v>-0.12976923076923064</v>
      </c>
      <c r="BF51" s="10">
        <v>0.26500000000000001</v>
      </c>
      <c r="BG51" s="10">
        <v>0.14199999999999999</v>
      </c>
      <c r="BH51" s="9">
        <v>0.17451863990167965</v>
      </c>
      <c r="BI51" s="10">
        <v>-0.123</v>
      </c>
      <c r="BJ51" s="9">
        <v>3.2425616645865685E-2</v>
      </c>
      <c r="BK51" s="10">
        <v>0.38500000000000001</v>
      </c>
      <c r="BL51" s="10">
        <v>0.26200000000000001</v>
      </c>
      <c r="BM51" s="10">
        <v>0.192</v>
      </c>
      <c r="BN51" s="10">
        <v>-0.123</v>
      </c>
      <c r="BO51" s="10">
        <v>-6.9000000000000006E-2</v>
      </c>
      <c r="BP51" s="10">
        <v>0</v>
      </c>
      <c r="BQ51" s="10">
        <v>0</v>
      </c>
      <c r="BR51" s="10">
        <v>622</v>
      </c>
      <c r="BS51" s="10">
        <v>0.39100000000000001</v>
      </c>
      <c r="BT51" s="10">
        <v>335</v>
      </c>
      <c r="BU51" s="10">
        <v>0.20699999999999999</v>
      </c>
      <c r="BV51" s="10">
        <v>364</v>
      </c>
      <c r="BW51" s="10">
        <v>0.219</v>
      </c>
      <c r="BX51" s="10">
        <v>-0.46100000000000002</v>
      </c>
      <c r="BY51" s="10">
        <v>8.6999999999999994E-2</v>
      </c>
      <c r="BZ51" s="10">
        <v>185500</v>
      </c>
      <c r="CA51" s="10">
        <v>405700</v>
      </c>
      <c r="CB51" s="10">
        <v>431800</v>
      </c>
      <c r="CC51" s="10">
        <v>1.5345250613389414</v>
      </c>
      <c r="CD51" s="10">
        <v>1.4632328024398509</v>
      </c>
      <c r="CE51" s="10">
        <v>6.4333251170815869E-2</v>
      </c>
      <c r="CF51" s="10">
        <v>1.1870619946091645</v>
      </c>
      <c r="CG51" s="10">
        <v>1.3277628032345012</v>
      </c>
      <c r="CH51" s="10">
        <v>1.1975468039999999</v>
      </c>
      <c r="CI51" s="10">
        <v>1.3893835619999999</v>
      </c>
      <c r="CJ51" s="10">
        <f>VLOOKUP(A51,[1]HousingMarket!$A$2:$R$151,11,FALSE)</f>
        <v>1.4632328024398509</v>
      </c>
      <c r="CK51" s="10" t="s">
        <v>308</v>
      </c>
      <c r="CL51" s="10">
        <v>1273</v>
      </c>
      <c r="CM51" s="10">
        <v>2021</v>
      </c>
      <c r="CN51" s="10">
        <v>215420.3302</v>
      </c>
      <c r="CO51" s="10">
        <v>378220.43329999998</v>
      </c>
      <c r="CP51" s="10">
        <v>578463.20539999998</v>
      </c>
      <c r="CQ51" s="10">
        <v>0.75573230700000005</v>
      </c>
      <c r="CR51" s="10">
        <v>0.52943404000000005</v>
      </c>
    </row>
    <row r="52" spans="1:96" x14ac:dyDescent="0.35">
      <c r="A52">
        <v>41051003200</v>
      </c>
      <c r="B52" t="s">
        <v>309</v>
      </c>
      <c r="C52" s="10" t="s">
        <v>22</v>
      </c>
      <c r="D52" s="10" t="s">
        <v>22</v>
      </c>
      <c r="E52" s="10" t="s">
        <v>454</v>
      </c>
      <c r="F52" s="10" t="s">
        <v>457</v>
      </c>
      <c r="G52" s="10" t="s">
        <v>226</v>
      </c>
      <c r="H52" s="10" t="s">
        <v>226</v>
      </c>
      <c r="I52" s="10" t="s">
        <v>227</v>
      </c>
      <c r="J52" s="10" t="s">
        <v>227</v>
      </c>
      <c r="K52" s="10" t="s">
        <v>227</v>
      </c>
      <c r="L52" s="10">
        <v>0</v>
      </c>
      <c r="M52" s="10">
        <v>1</v>
      </c>
      <c r="N52" s="10">
        <v>1</v>
      </c>
      <c r="O52" s="10">
        <v>1</v>
      </c>
      <c r="P52" s="10">
        <v>0</v>
      </c>
      <c r="Q52" s="10">
        <v>0</v>
      </c>
      <c r="R52" s="10">
        <v>61297.29</v>
      </c>
      <c r="S52" s="9">
        <v>0.85843203609701069</v>
      </c>
      <c r="T52" s="9">
        <v>0.89096209912536439</v>
      </c>
      <c r="U52" s="9">
        <v>0.80823463056965594</v>
      </c>
      <c r="V52" s="9">
        <v>0.8402332361516035</v>
      </c>
      <c r="W52" s="10">
        <v>545</v>
      </c>
      <c r="X52" s="10">
        <v>0.84</v>
      </c>
      <c r="Y52" s="10">
        <v>656</v>
      </c>
      <c r="Z52" s="10">
        <v>0.84399999999999997</v>
      </c>
      <c r="AA52" s="10">
        <v>426</v>
      </c>
      <c r="AB52" s="9">
        <v>0.67086614173228343</v>
      </c>
      <c r="AC52" s="10">
        <v>5.0000000000000001E-3</v>
      </c>
      <c r="AD52" s="9">
        <v>-0.1734067025405609</v>
      </c>
      <c r="AE52" s="10">
        <v>697</v>
      </c>
      <c r="AF52" s="10">
        <v>1010</v>
      </c>
      <c r="AG52" s="10">
        <v>1275</v>
      </c>
      <c r="AH52" s="9">
        <v>0.44906743185078901</v>
      </c>
      <c r="AI52" s="9">
        <v>0.26237623762376239</v>
      </c>
      <c r="AJ52" s="10">
        <v>3995</v>
      </c>
      <c r="AK52" s="10">
        <v>4293</v>
      </c>
      <c r="AL52" s="10">
        <v>3921</v>
      </c>
      <c r="AM52" s="10">
        <v>7.4999999999999997E-2</v>
      </c>
      <c r="AN52" s="9">
        <v>-8.6652690426275325E-2</v>
      </c>
      <c r="AO52" s="10">
        <v>46993</v>
      </c>
      <c r="AP52" s="10">
        <v>59949</v>
      </c>
      <c r="AQ52" s="10">
        <v>86563</v>
      </c>
      <c r="AR52" s="10">
        <v>0.27600000000000002</v>
      </c>
      <c r="AS52" s="9">
        <v>0.44394401908288716</v>
      </c>
      <c r="AT52" s="10">
        <v>0.41399999999999998</v>
      </c>
      <c r="AU52" s="10">
        <v>0.53200000000000003</v>
      </c>
      <c r="AV52" s="9">
        <v>0.71202113606340822</v>
      </c>
      <c r="AW52" s="10">
        <v>0.11799999999999999</v>
      </c>
      <c r="AX52" s="9">
        <v>0.18002113606340819</v>
      </c>
      <c r="AY52" s="10">
        <v>0.308</v>
      </c>
      <c r="AZ52" s="10">
        <v>0.30499999999999999</v>
      </c>
      <c r="BA52" s="9">
        <v>0.2666259914582062</v>
      </c>
      <c r="BB52" s="10">
        <v>-3.0000000000000001E-3</v>
      </c>
      <c r="BC52" s="9">
        <v>-3.8752840236414954E-2</v>
      </c>
      <c r="BD52" s="10">
        <v>0.26</v>
      </c>
      <c r="BE52" s="9">
        <f t="shared" si="1"/>
        <v>3.8374008541793736E-2</v>
      </c>
      <c r="BF52" s="10">
        <v>0.39500000000000002</v>
      </c>
      <c r="BG52" s="10">
        <v>0.36099999999999999</v>
      </c>
      <c r="BH52" s="9">
        <v>0.18362662586074982</v>
      </c>
      <c r="BI52" s="10">
        <v>-3.4000000000000002E-2</v>
      </c>
      <c r="BJ52" s="9">
        <v>-0.17765918825525298</v>
      </c>
      <c r="BK52" s="10">
        <v>0.38600000000000001</v>
      </c>
      <c r="BL52" s="10">
        <v>0.34300000000000003</v>
      </c>
      <c r="BM52" s="10">
        <v>0.253</v>
      </c>
      <c r="BN52" s="10">
        <v>-4.2999999999999997E-2</v>
      </c>
      <c r="BO52" s="10">
        <v>-8.8999999999999996E-2</v>
      </c>
      <c r="BP52" s="10">
        <v>19</v>
      </c>
      <c r="BQ52" s="10">
        <v>0</v>
      </c>
      <c r="BR52" s="10">
        <v>591</v>
      </c>
      <c r="BS52" s="10">
        <v>0.41</v>
      </c>
      <c r="BT52" s="10">
        <v>325</v>
      </c>
      <c r="BU52" s="10">
        <v>0.22800000000000001</v>
      </c>
      <c r="BV52" s="10">
        <v>350</v>
      </c>
      <c r="BW52" s="10">
        <v>0.24399999999999999</v>
      </c>
      <c r="BX52" s="10">
        <v>-0.45</v>
      </c>
      <c r="BY52" s="10">
        <v>7.6999999999999999E-2</v>
      </c>
      <c r="BZ52" s="10">
        <v>165900</v>
      </c>
      <c r="CA52" s="10">
        <v>367800</v>
      </c>
      <c r="CB52" s="10">
        <v>425800</v>
      </c>
      <c r="CC52" s="10">
        <v>1.447248510339993</v>
      </c>
      <c r="CD52" s="10">
        <v>1.4429007116231787</v>
      </c>
      <c r="CE52" s="10">
        <v>0.15769439912996194</v>
      </c>
      <c r="CF52" s="10">
        <v>1.2169981916817361</v>
      </c>
      <c r="CG52" s="10">
        <v>1.5666063893911994</v>
      </c>
      <c r="CH52" s="10">
        <v>1.0710135569999999</v>
      </c>
      <c r="CI52" s="10">
        <v>1.2595890409999999</v>
      </c>
      <c r="CJ52" s="10">
        <f>VLOOKUP(A52,[1]HousingMarket!$A$2:$R$151,11,FALSE)</f>
        <v>1.4429007116231787</v>
      </c>
      <c r="CK52" s="10" t="s">
        <v>310</v>
      </c>
      <c r="CL52" s="10">
        <v>1458</v>
      </c>
      <c r="CM52" s="10">
        <v>2388</v>
      </c>
      <c r="CN52" s="10">
        <v>177708.62160000001</v>
      </c>
      <c r="CO52" s="10">
        <v>366702.33929999999</v>
      </c>
      <c r="CP52" s="10">
        <v>601365.1594</v>
      </c>
      <c r="CQ52" s="10">
        <v>1.0635033679999999</v>
      </c>
      <c r="CR52" s="10">
        <v>0.639927252</v>
      </c>
    </row>
    <row r="53" spans="1:96" x14ac:dyDescent="0.35">
      <c r="A53">
        <v>41051003301</v>
      </c>
      <c r="B53" t="s">
        <v>311</v>
      </c>
      <c r="C53" s="10" t="s">
        <v>16</v>
      </c>
      <c r="D53" s="10" t="s">
        <v>16</v>
      </c>
      <c r="E53" s="10" t="s">
        <v>455</v>
      </c>
      <c r="F53" s="10" t="s">
        <v>458</v>
      </c>
      <c r="G53" s="10" t="s">
        <v>43</v>
      </c>
      <c r="H53" s="10" t="s">
        <v>43</v>
      </c>
      <c r="I53" s="10" t="s">
        <v>230</v>
      </c>
      <c r="J53" s="10" t="s">
        <v>230</v>
      </c>
      <c r="K53" s="10" t="s">
        <v>230</v>
      </c>
      <c r="L53" s="10">
        <v>3</v>
      </c>
      <c r="M53" s="10">
        <v>4</v>
      </c>
      <c r="N53" s="10">
        <v>1</v>
      </c>
      <c r="O53" s="10">
        <v>1</v>
      </c>
      <c r="P53" s="10">
        <v>0</v>
      </c>
      <c r="Q53" s="10">
        <v>0</v>
      </c>
      <c r="R53" s="10">
        <v>54909.919999999998</v>
      </c>
      <c r="S53" s="9">
        <v>0.7322083639031548</v>
      </c>
      <c r="T53" s="9">
        <v>0.67762128325508608</v>
      </c>
      <c r="U53" s="9">
        <v>0.62949376375641963</v>
      </c>
      <c r="V53" s="9">
        <v>0.60876369327073554</v>
      </c>
      <c r="W53" s="10">
        <v>515</v>
      </c>
      <c r="X53" s="10">
        <v>0.79500000000000004</v>
      </c>
      <c r="Y53" s="10">
        <v>487</v>
      </c>
      <c r="Z53" s="10">
        <v>0.879</v>
      </c>
      <c r="AA53" s="10">
        <v>585</v>
      </c>
      <c r="AB53" s="9">
        <v>0.83096590909090906</v>
      </c>
      <c r="AC53" s="10">
        <v>8.4000000000000005E-2</v>
      </c>
      <c r="AD53" s="9">
        <v>-4.8095462750246121E-2</v>
      </c>
      <c r="AE53" s="10">
        <v>579</v>
      </c>
      <c r="AF53" s="10">
        <v>838</v>
      </c>
      <c r="AG53" s="10">
        <v>998</v>
      </c>
      <c r="AH53" s="9">
        <v>0.44732297063903292</v>
      </c>
      <c r="AI53" s="9">
        <v>0.19093078758949877</v>
      </c>
      <c r="AJ53" s="10">
        <v>3158</v>
      </c>
      <c r="AK53" s="10">
        <v>3108</v>
      </c>
      <c r="AL53" s="10">
        <v>3264</v>
      </c>
      <c r="AM53" s="10">
        <v>-1.6E-2</v>
      </c>
      <c r="AN53" s="9">
        <v>5.0193050193050093E-2</v>
      </c>
      <c r="AO53" s="10">
        <v>27668</v>
      </c>
      <c r="AP53" s="10">
        <v>41328</v>
      </c>
      <c r="AQ53" s="10">
        <v>63625</v>
      </c>
      <c r="AR53" s="10">
        <v>0.49399999999999999</v>
      </c>
      <c r="AS53" s="9">
        <v>0.53951316298877283</v>
      </c>
      <c r="AT53" s="10">
        <v>0.186</v>
      </c>
      <c r="AU53" s="10">
        <v>0.32300000000000001</v>
      </c>
      <c r="AV53" s="9">
        <v>0.58499796167957607</v>
      </c>
      <c r="AW53" s="10">
        <v>0.13700000000000001</v>
      </c>
      <c r="AX53" s="9">
        <v>0.26199796167957612</v>
      </c>
      <c r="AY53" s="10">
        <v>0.53600000000000003</v>
      </c>
      <c r="AZ53" s="10">
        <v>0.56100000000000005</v>
      </c>
      <c r="BA53" s="9">
        <v>0.4758269720101781</v>
      </c>
      <c r="BB53" s="10">
        <v>2.5000000000000001E-2</v>
      </c>
      <c r="BC53" s="9">
        <v>-8.5205891839587156E-2</v>
      </c>
      <c r="BD53" s="10">
        <v>-2.48</v>
      </c>
      <c r="BE53" s="9">
        <f t="shared" si="1"/>
        <v>8.5173027989821959E-2</v>
      </c>
      <c r="BF53" s="10">
        <v>0.69399999999999995</v>
      </c>
      <c r="BG53" s="10">
        <v>0.54400000000000004</v>
      </c>
      <c r="BH53" s="9">
        <v>0.36764705882352944</v>
      </c>
      <c r="BI53" s="10">
        <v>-0.15</v>
      </c>
      <c r="BJ53" s="9">
        <v>-0.17611098493451427</v>
      </c>
      <c r="BK53" s="10">
        <v>0.66700000000000004</v>
      </c>
      <c r="BL53" s="10">
        <v>0.60299999999999998</v>
      </c>
      <c r="BM53" s="10">
        <v>0.45500000000000002</v>
      </c>
      <c r="BN53" s="10">
        <v>-6.3E-2</v>
      </c>
      <c r="BO53" s="10">
        <v>-0.14799999999999999</v>
      </c>
      <c r="BP53" s="10">
        <v>0</v>
      </c>
      <c r="BQ53" s="10">
        <v>0</v>
      </c>
      <c r="BR53" s="10">
        <v>803</v>
      </c>
      <c r="BS53" s="10">
        <v>0.78700000000000003</v>
      </c>
      <c r="BT53" s="10">
        <v>565</v>
      </c>
      <c r="BU53" s="10">
        <v>0.48499999999999999</v>
      </c>
      <c r="BV53" s="10">
        <v>295</v>
      </c>
      <c r="BW53" s="10">
        <v>0.26500000000000001</v>
      </c>
      <c r="BX53" s="10">
        <v>-0.29599999999999999</v>
      </c>
      <c r="BY53" s="10">
        <v>-0.47799999999999998</v>
      </c>
      <c r="BZ53" s="10">
        <v>120000</v>
      </c>
      <c r="CA53" s="10">
        <v>294700</v>
      </c>
      <c r="CB53" s="10">
        <v>328200</v>
      </c>
      <c r="CC53" s="10">
        <v>1.1002453557658605</v>
      </c>
      <c r="CD53" s="10">
        <v>1.1121653676719756</v>
      </c>
      <c r="CE53" s="10">
        <v>0.11367492365117068</v>
      </c>
      <c r="CF53" s="10">
        <v>1.4558333333333333</v>
      </c>
      <c r="CG53" s="10">
        <v>1.7350000000000001</v>
      </c>
      <c r="CH53" s="10">
        <v>0.77469335100000003</v>
      </c>
      <c r="CI53" s="10">
        <v>1.0092465749999999</v>
      </c>
      <c r="CJ53" s="10">
        <f>VLOOKUP(A53,[1]HousingMarket!$A$2:$R$151,11,FALSE)</f>
        <v>1.1121653676719756</v>
      </c>
      <c r="CK53" s="10" t="s">
        <v>312</v>
      </c>
      <c r="CL53" s="10">
        <v>1295</v>
      </c>
      <c r="CM53" s="10">
        <v>2056</v>
      </c>
      <c r="CN53" s="10">
        <v>126457.88890000001</v>
      </c>
      <c r="CO53" s="10">
        <v>263277.09999999998</v>
      </c>
      <c r="CP53" s="10">
        <v>395425</v>
      </c>
      <c r="CQ53" s="10">
        <v>1.081934961</v>
      </c>
      <c r="CR53" s="10">
        <v>0.50193465400000004</v>
      </c>
    </row>
    <row r="54" spans="1:96" x14ac:dyDescent="0.35">
      <c r="A54">
        <v>41051003302</v>
      </c>
      <c r="B54" t="s">
        <v>313</v>
      </c>
      <c r="C54" s="10" t="s">
        <v>451</v>
      </c>
      <c r="D54" s="10" t="s">
        <v>451</v>
      </c>
      <c r="E54" s="10" t="s">
        <v>455</v>
      </c>
      <c r="F54" s="10" t="s">
        <v>458</v>
      </c>
      <c r="G54" s="10" t="s">
        <v>51</v>
      </c>
      <c r="H54" s="10" t="s">
        <v>226</v>
      </c>
      <c r="I54" s="10" t="s">
        <v>230</v>
      </c>
      <c r="J54" s="10" t="s">
        <v>230</v>
      </c>
      <c r="K54" s="10" t="s">
        <v>227</v>
      </c>
      <c r="L54" s="10">
        <v>1</v>
      </c>
      <c r="M54" s="10">
        <v>2</v>
      </c>
      <c r="N54" s="10">
        <v>1</v>
      </c>
      <c r="O54" s="10">
        <v>1</v>
      </c>
      <c r="P54" s="10">
        <v>0</v>
      </c>
      <c r="Q54" s="10">
        <v>0</v>
      </c>
      <c r="R54" s="10">
        <v>39031.31</v>
      </c>
      <c r="S54" s="9">
        <v>0.74716981132075466</v>
      </c>
      <c r="T54" s="9">
        <v>0.73223635003739718</v>
      </c>
      <c r="U54" s="9">
        <v>0.68226415094339621</v>
      </c>
      <c r="V54" s="9">
        <v>0.63649962602842181</v>
      </c>
      <c r="W54" s="10">
        <v>302</v>
      </c>
      <c r="X54" s="10">
        <v>0.83699999999999997</v>
      </c>
      <c r="Y54" s="10">
        <v>366</v>
      </c>
      <c r="Z54" s="10">
        <v>0.88400000000000001</v>
      </c>
      <c r="AA54" s="10">
        <v>478</v>
      </c>
      <c r="AB54" s="9">
        <v>0.66946778711484589</v>
      </c>
      <c r="AC54" s="10">
        <v>4.7E-2</v>
      </c>
      <c r="AD54" s="9">
        <v>-0.2145901838996469</v>
      </c>
      <c r="AE54" s="10">
        <v>657</v>
      </c>
      <c r="AF54" s="10">
        <v>909</v>
      </c>
      <c r="AG54" s="10">
        <v>1227</v>
      </c>
      <c r="AH54" s="9">
        <v>0.38356164383561642</v>
      </c>
      <c r="AI54" s="9">
        <v>0.34983498349834985</v>
      </c>
      <c r="AJ54" s="10">
        <v>2559</v>
      </c>
      <c r="AK54" s="10">
        <v>2670</v>
      </c>
      <c r="AL54" s="10">
        <v>2968</v>
      </c>
      <c r="AM54" s="10">
        <v>4.2999999999999997E-2</v>
      </c>
      <c r="AN54" s="9">
        <v>0.11161048689138586</v>
      </c>
      <c r="AO54" s="10">
        <v>33560</v>
      </c>
      <c r="AP54" s="10">
        <v>56750</v>
      </c>
      <c r="AQ54" s="10">
        <v>66364</v>
      </c>
      <c r="AR54" s="10">
        <v>0.69099999999999995</v>
      </c>
      <c r="AS54" s="9">
        <v>0.16940969162995589</v>
      </c>
      <c r="AT54" s="10">
        <v>0.30599999999999999</v>
      </c>
      <c r="AU54" s="10">
        <v>0.48199999999999998</v>
      </c>
      <c r="AV54" s="9">
        <v>0.55841226883175465</v>
      </c>
      <c r="AW54" s="10">
        <v>0.17599999999999999</v>
      </c>
      <c r="AX54" s="9">
        <v>7.6412268831754615E-2</v>
      </c>
      <c r="AY54" s="10">
        <v>0.42199999999999999</v>
      </c>
      <c r="AZ54" s="10">
        <v>0.42099999999999999</v>
      </c>
      <c r="BA54" s="9">
        <v>0.40782608695652173</v>
      </c>
      <c r="BB54" s="10">
        <v>-1E-3</v>
      </c>
      <c r="BC54" s="9">
        <v>-1.2711810353991715E-2</v>
      </c>
      <c r="BD54" s="10">
        <v>0.1</v>
      </c>
      <c r="BE54" s="9">
        <f t="shared" si="1"/>
        <v>1.3173913043478258E-2</v>
      </c>
      <c r="BF54" s="10">
        <v>0.54200000000000004</v>
      </c>
      <c r="BG54" s="10">
        <v>0.378</v>
      </c>
      <c r="BH54" s="9">
        <v>0.3776954177897574</v>
      </c>
      <c r="BI54" s="10">
        <v>-0.16400000000000001</v>
      </c>
      <c r="BJ54" s="9">
        <v>-2.0720393308903962E-4</v>
      </c>
      <c r="BK54" s="10">
        <v>0.54900000000000004</v>
      </c>
      <c r="BL54" s="10">
        <v>0.47799999999999998</v>
      </c>
      <c r="BM54" s="10">
        <v>0.32</v>
      </c>
      <c r="BN54" s="10">
        <v>-7.0000000000000007E-2</v>
      </c>
      <c r="BO54" s="10">
        <v>-0.158</v>
      </c>
      <c r="BP54" s="10">
        <v>8</v>
      </c>
      <c r="BQ54" s="10">
        <v>15</v>
      </c>
      <c r="BR54" s="10">
        <v>607</v>
      </c>
      <c r="BS54" s="10">
        <v>0.66700000000000004</v>
      </c>
      <c r="BT54" s="10">
        <v>425</v>
      </c>
      <c r="BU54" s="10">
        <v>0.41899999999999998</v>
      </c>
      <c r="BV54" s="10">
        <v>315</v>
      </c>
      <c r="BW54" s="10">
        <v>0.28100000000000003</v>
      </c>
      <c r="BX54" s="10">
        <v>-0.3</v>
      </c>
      <c r="BY54" s="10">
        <v>-0.25900000000000001</v>
      </c>
      <c r="BZ54" s="10">
        <v>130400</v>
      </c>
      <c r="CA54" s="10">
        <v>316700</v>
      </c>
      <c r="CB54" s="10">
        <v>331400</v>
      </c>
      <c r="CC54" s="10">
        <v>1.0627409744128986</v>
      </c>
      <c r="CD54" s="10">
        <v>1.1230091494408676</v>
      </c>
      <c r="CE54" s="10">
        <v>4.6416166719292704E-2</v>
      </c>
      <c r="CF54" s="10">
        <v>1.428680981595092</v>
      </c>
      <c r="CG54" s="10">
        <v>1.5414110429447854</v>
      </c>
      <c r="CH54" s="10">
        <v>0.84183344100000002</v>
      </c>
      <c r="CI54" s="10">
        <v>1.0845890410000001</v>
      </c>
      <c r="CJ54" s="10">
        <f>VLOOKUP(A54,[1]HousingMarket!$A$2:$R$151,11,FALSE)</f>
        <v>1.1230091494408676</v>
      </c>
      <c r="CK54" s="10" t="s">
        <v>312</v>
      </c>
      <c r="CL54" s="10">
        <v>1295</v>
      </c>
      <c r="CM54" s="10">
        <v>2056</v>
      </c>
      <c r="CN54" s="10">
        <v>128376.4423</v>
      </c>
      <c r="CO54" s="10">
        <v>309794.15379999997</v>
      </c>
      <c r="CP54" s="10">
        <v>466268.83020000003</v>
      </c>
      <c r="CQ54" s="10">
        <v>1.4131698020000001</v>
      </c>
      <c r="CR54" s="10">
        <v>0.50509241199999999</v>
      </c>
    </row>
    <row r="55" spans="1:96" x14ac:dyDescent="0.35">
      <c r="A55">
        <v>41051003401</v>
      </c>
      <c r="B55" t="s">
        <v>314</v>
      </c>
      <c r="C55" s="10" t="s">
        <v>16</v>
      </c>
      <c r="D55" s="10" t="s">
        <v>16</v>
      </c>
      <c r="E55" s="10" t="s">
        <v>455</v>
      </c>
      <c r="F55" s="10" t="s">
        <v>458</v>
      </c>
      <c r="G55" s="10" t="s">
        <v>43</v>
      </c>
      <c r="H55" s="10" t="s">
        <v>51</v>
      </c>
      <c r="I55" s="10" t="s">
        <v>230</v>
      </c>
      <c r="J55" s="10" t="s">
        <v>230</v>
      </c>
      <c r="K55" s="10" t="s">
        <v>230</v>
      </c>
      <c r="L55" s="10">
        <v>3</v>
      </c>
      <c r="M55" s="10">
        <v>4</v>
      </c>
      <c r="N55" s="10">
        <v>1</v>
      </c>
      <c r="O55" s="10">
        <v>1</v>
      </c>
      <c r="P55" s="10">
        <v>0</v>
      </c>
      <c r="Q55" s="10">
        <v>0</v>
      </c>
      <c r="R55" s="10">
        <v>76118.240000000005</v>
      </c>
      <c r="S55" s="9">
        <v>0.83221476510067116</v>
      </c>
      <c r="T55" s="9">
        <v>0.73641304347826086</v>
      </c>
      <c r="U55" s="9">
        <v>0.63832960477255785</v>
      </c>
      <c r="V55" s="9">
        <v>0.70244565217391308</v>
      </c>
      <c r="W55" s="10">
        <v>528</v>
      </c>
      <c r="X55" s="10">
        <v>0.89600000000000002</v>
      </c>
      <c r="Y55" s="10">
        <v>464</v>
      </c>
      <c r="Z55" s="10">
        <v>0.746</v>
      </c>
      <c r="AA55" s="10">
        <v>734</v>
      </c>
      <c r="AB55" s="9">
        <v>0.65711727842435097</v>
      </c>
      <c r="AC55" s="10">
        <v>-0.15</v>
      </c>
      <c r="AD55" s="9">
        <v>-8.8863428971147407E-2</v>
      </c>
      <c r="AE55" s="10">
        <v>494</v>
      </c>
      <c r="AF55" s="10">
        <v>759</v>
      </c>
      <c r="AG55" s="10">
        <v>909</v>
      </c>
      <c r="AH55" s="9">
        <v>0.53643724696356276</v>
      </c>
      <c r="AI55" s="9">
        <v>0.19762845849802368</v>
      </c>
      <c r="AJ55" s="10">
        <v>3309</v>
      </c>
      <c r="AK55" s="10">
        <v>2828</v>
      </c>
      <c r="AL55" s="10">
        <v>3367</v>
      </c>
      <c r="AM55" s="10">
        <v>-0.14499999999999999</v>
      </c>
      <c r="AN55" s="9">
        <v>0.19059405940594054</v>
      </c>
      <c r="AO55" s="10">
        <v>26354</v>
      </c>
      <c r="AP55" s="10">
        <v>32123</v>
      </c>
      <c r="AQ55" s="10">
        <v>50588</v>
      </c>
      <c r="AR55" s="10">
        <v>0.219</v>
      </c>
      <c r="AS55" s="9">
        <v>0.57482177878778451</v>
      </c>
      <c r="AT55" s="10">
        <v>0.16900000000000001</v>
      </c>
      <c r="AU55" s="10">
        <v>0.315</v>
      </c>
      <c r="AV55" s="9">
        <v>0.5207721359630717</v>
      </c>
      <c r="AW55" s="10">
        <v>0.14599999999999999</v>
      </c>
      <c r="AX55" s="9">
        <v>0.2057721359630717</v>
      </c>
      <c r="AY55" s="10">
        <v>0.52900000000000003</v>
      </c>
      <c r="AZ55" s="10">
        <v>0.48599999999999999</v>
      </c>
      <c r="BA55" s="9">
        <v>0.59290780141843968</v>
      </c>
      <c r="BB55" s="10">
        <v>-4.2999999999999997E-2</v>
      </c>
      <c r="BC55" s="9">
        <v>0.10642131493195317</v>
      </c>
      <c r="BD55" s="10">
        <v>4.28</v>
      </c>
      <c r="BE55" s="9">
        <f t="shared" si="1"/>
        <v>-0.1069078014184397</v>
      </c>
      <c r="BF55" s="10">
        <v>0.65100000000000002</v>
      </c>
      <c r="BG55" s="10">
        <v>0.46400000000000002</v>
      </c>
      <c r="BH55" s="9">
        <v>0.39441639441639442</v>
      </c>
      <c r="BI55" s="10">
        <v>-0.188</v>
      </c>
      <c r="BJ55" s="9">
        <v>-6.9162106290819148E-2</v>
      </c>
      <c r="BK55" s="10">
        <v>0.63400000000000001</v>
      </c>
      <c r="BL55" s="10">
        <v>0.77900000000000003</v>
      </c>
      <c r="BM55" s="10">
        <v>0.58599999999999997</v>
      </c>
      <c r="BN55" s="10">
        <v>0.14499999999999999</v>
      </c>
      <c r="BO55" s="10">
        <v>-0.193</v>
      </c>
      <c r="BP55" s="10">
        <v>1</v>
      </c>
      <c r="BQ55" s="10">
        <v>16</v>
      </c>
      <c r="BR55" s="10">
        <v>834</v>
      </c>
      <c r="BS55" s="10">
        <v>0.77900000000000003</v>
      </c>
      <c r="BT55" s="10">
        <v>540</v>
      </c>
      <c r="BU55" s="10">
        <v>0.624</v>
      </c>
      <c r="BV55" s="10">
        <v>610</v>
      </c>
      <c r="BW55" s="10">
        <v>0.51</v>
      </c>
      <c r="BX55" s="10">
        <v>-0.35299999999999998</v>
      </c>
      <c r="BY55" s="10">
        <v>0.13</v>
      </c>
      <c r="BZ55" s="10">
        <v>125100</v>
      </c>
      <c r="CA55" s="10">
        <v>295500</v>
      </c>
      <c r="CB55" s="10">
        <v>332700</v>
      </c>
      <c r="CC55" s="10">
        <v>1.1423063441990886</v>
      </c>
      <c r="CD55" s="10">
        <v>1.1274144357844798</v>
      </c>
      <c r="CE55" s="10">
        <v>0.12588832487309645</v>
      </c>
      <c r="CF55" s="10">
        <v>1.3621103117505995</v>
      </c>
      <c r="CG55" s="10">
        <v>1.65947242206235</v>
      </c>
      <c r="CH55" s="10">
        <v>0.80761781799999999</v>
      </c>
      <c r="CI55" s="10">
        <v>1.0119863010000001</v>
      </c>
      <c r="CJ55" s="10">
        <f>VLOOKUP(A55,[1]HousingMarket!$A$2:$R$151,11,FALSE)</f>
        <v>1.1274144357844798</v>
      </c>
      <c r="CK55" s="10" t="s">
        <v>315</v>
      </c>
      <c r="CL55" s="10">
        <v>1331</v>
      </c>
      <c r="CM55" s="10">
        <v>2042</v>
      </c>
      <c r="CN55" s="10">
        <v>122771.4872</v>
      </c>
      <c r="CO55" s="10">
        <v>303329.0625</v>
      </c>
      <c r="CP55" s="10">
        <v>448733.43839999998</v>
      </c>
      <c r="CQ55" s="10">
        <v>1.4706800369999999</v>
      </c>
      <c r="CR55" s="10">
        <v>0.47936183399999999</v>
      </c>
    </row>
    <row r="56" spans="1:96" x14ac:dyDescent="0.35">
      <c r="A56">
        <v>41051003402</v>
      </c>
      <c r="B56" t="s">
        <v>316</v>
      </c>
      <c r="C56" s="10" t="s">
        <v>16</v>
      </c>
      <c r="D56" s="10" t="s">
        <v>16</v>
      </c>
      <c r="E56" s="10" t="s">
        <v>455</v>
      </c>
      <c r="F56" s="10" t="s">
        <v>458</v>
      </c>
      <c r="G56" s="10" t="s">
        <v>43</v>
      </c>
      <c r="H56" s="10" t="s">
        <v>51</v>
      </c>
      <c r="I56" s="10" t="s">
        <v>230</v>
      </c>
      <c r="J56" s="10" t="s">
        <v>230</v>
      </c>
      <c r="K56" s="10" t="s">
        <v>230</v>
      </c>
      <c r="L56" s="10">
        <v>3</v>
      </c>
      <c r="M56" s="10">
        <v>4</v>
      </c>
      <c r="N56" s="10">
        <v>1</v>
      </c>
      <c r="O56" s="10">
        <v>0</v>
      </c>
      <c r="P56" s="10">
        <v>0</v>
      </c>
      <c r="Q56" s="10">
        <v>0</v>
      </c>
      <c r="R56" s="10">
        <v>67206.240000000005</v>
      </c>
      <c r="S56" s="9">
        <v>0.6584481508339376</v>
      </c>
      <c r="T56" s="9">
        <v>0.56431803490627019</v>
      </c>
      <c r="U56" s="9">
        <v>0.58303118201595361</v>
      </c>
      <c r="V56" s="9">
        <v>0.52165481577246287</v>
      </c>
      <c r="W56" s="10">
        <v>408</v>
      </c>
      <c r="X56" s="10">
        <v>0.80500000000000005</v>
      </c>
      <c r="Y56" s="10">
        <v>532</v>
      </c>
      <c r="Z56" s="10">
        <v>0.75600000000000001</v>
      </c>
      <c r="AA56" s="10">
        <v>848</v>
      </c>
      <c r="AB56" s="9">
        <v>0.74061135371179043</v>
      </c>
      <c r="AC56" s="10">
        <v>-4.9000000000000002E-2</v>
      </c>
      <c r="AD56" s="9">
        <v>-1.50704644700278E-2</v>
      </c>
      <c r="AE56" s="10">
        <v>540</v>
      </c>
      <c r="AF56" s="10">
        <v>654</v>
      </c>
      <c r="AG56" s="10">
        <v>1192</v>
      </c>
      <c r="AH56" s="9">
        <v>0.21111111111111103</v>
      </c>
      <c r="AI56" s="9">
        <v>0.82262996941896027</v>
      </c>
      <c r="AJ56" s="10">
        <v>2770</v>
      </c>
      <c r="AK56" s="10">
        <v>2842</v>
      </c>
      <c r="AL56" s="10">
        <v>3861</v>
      </c>
      <c r="AM56" s="10">
        <v>2.5999999999999999E-2</v>
      </c>
      <c r="AN56" s="9">
        <v>0.35855031667839543</v>
      </c>
      <c r="AO56" s="10">
        <v>23901</v>
      </c>
      <c r="AP56" s="10">
        <v>29885</v>
      </c>
      <c r="AQ56" s="10">
        <v>61250</v>
      </c>
      <c r="AR56" s="10">
        <v>0.25</v>
      </c>
      <c r="AS56" s="9">
        <v>1.0495231721599465</v>
      </c>
      <c r="AT56" s="10">
        <v>0.252</v>
      </c>
      <c r="AU56" s="10">
        <v>0.376</v>
      </c>
      <c r="AV56" s="9">
        <v>0.55809055809055808</v>
      </c>
      <c r="AW56" s="10">
        <v>0.124</v>
      </c>
      <c r="AX56" s="9">
        <v>0.18209055809055807</v>
      </c>
      <c r="AY56" s="10">
        <v>0.57099999999999995</v>
      </c>
      <c r="AZ56" s="10">
        <v>0.61199999999999999</v>
      </c>
      <c r="BA56" s="9">
        <v>0.64516129032258063</v>
      </c>
      <c r="BB56" s="10">
        <v>4.1000000000000002E-2</v>
      </c>
      <c r="BC56" s="9">
        <v>3.2996993324160395E-2</v>
      </c>
      <c r="BD56" s="10">
        <v>-4.08</v>
      </c>
      <c r="BE56" s="9">
        <f t="shared" si="1"/>
        <v>-3.3161290322580639E-2</v>
      </c>
      <c r="BF56" s="10">
        <v>0.65700000000000003</v>
      </c>
      <c r="BG56" s="10">
        <v>0.47</v>
      </c>
      <c r="BH56" s="9">
        <v>0.38642838642838645</v>
      </c>
      <c r="BI56" s="10">
        <v>-0.187</v>
      </c>
      <c r="BJ56" s="9">
        <v>-8.3311233557538944E-2</v>
      </c>
      <c r="BK56" s="10">
        <v>0.71799999999999997</v>
      </c>
      <c r="BL56" s="10">
        <v>0.68799999999999994</v>
      </c>
      <c r="BM56" s="10">
        <v>0.45200000000000001</v>
      </c>
      <c r="BN56" s="10">
        <v>-0.03</v>
      </c>
      <c r="BO56" s="10">
        <v>-0.23599999999999999</v>
      </c>
      <c r="BP56" s="10">
        <v>221</v>
      </c>
      <c r="BQ56" s="10">
        <v>19</v>
      </c>
      <c r="BR56" s="10">
        <v>753</v>
      </c>
      <c r="BS56" s="10">
        <v>0.82699999999999996</v>
      </c>
      <c r="BT56" s="10">
        <v>644</v>
      </c>
      <c r="BU56" s="10">
        <v>0.64100000000000001</v>
      </c>
      <c r="BV56" s="10">
        <v>555</v>
      </c>
      <c r="BW56" s="10">
        <v>0.39400000000000002</v>
      </c>
      <c r="BX56" s="10">
        <v>-0.14499999999999999</v>
      </c>
      <c r="BY56" s="10">
        <v>-0.13800000000000001</v>
      </c>
      <c r="BZ56" s="10">
        <v>112300</v>
      </c>
      <c r="CA56" s="10">
        <v>272800</v>
      </c>
      <c r="CB56" s="10">
        <v>344900</v>
      </c>
      <c r="CC56" s="10">
        <v>1.2008412197686646</v>
      </c>
      <c r="CD56" s="10">
        <v>1.1687563537783803</v>
      </c>
      <c r="CE56" s="10">
        <v>0.26429618768328444</v>
      </c>
      <c r="CF56" s="10">
        <v>1.429207479964381</v>
      </c>
      <c r="CG56" s="10">
        <v>2.0712377560106856</v>
      </c>
      <c r="CH56" s="10">
        <v>0.72498386100000001</v>
      </c>
      <c r="CI56" s="10">
        <v>0.93424657499999997</v>
      </c>
      <c r="CJ56" s="10">
        <f>VLOOKUP(A56,[1]HousingMarket!$A$2:$R$151,11,FALSE)</f>
        <v>1.1687563537783803</v>
      </c>
      <c r="CK56" s="10" t="s">
        <v>317</v>
      </c>
      <c r="CL56" s="10">
        <v>1366</v>
      </c>
      <c r="CM56" s="10">
        <v>2027</v>
      </c>
      <c r="CN56" s="10">
        <v>110505.1724</v>
      </c>
      <c r="CO56" s="10">
        <v>293388.34289999999</v>
      </c>
      <c r="CP56" s="10">
        <v>502024.76189999998</v>
      </c>
      <c r="CQ56" s="10">
        <v>1.654973848</v>
      </c>
      <c r="CR56" s="10">
        <v>0.71112715999999998</v>
      </c>
    </row>
    <row r="57" spans="1:96" x14ac:dyDescent="0.35">
      <c r="A57">
        <v>41051003501</v>
      </c>
      <c r="B57" t="s">
        <v>318</v>
      </c>
      <c r="C57" s="10" t="s">
        <v>16</v>
      </c>
      <c r="D57" s="10" t="s">
        <v>453</v>
      </c>
      <c r="E57" s="10" t="s">
        <v>455</v>
      </c>
      <c r="F57" s="10" t="s">
        <v>458</v>
      </c>
      <c r="G57" s="10" t="s">
        <v>39</v>
      </c>
      <c r="H57" s="10" t="s">
        <v>43</v>
      </c>
      <c r="I57" s="10" t="s">
        <v>227</v>
      </c>
      <c r="J57" s="10" t="s">
        <v>230</v>
      </c>
      <c r="K57" s="10" t="s">
        <v>230</v>
      </c>
      <c r="L57" s="10">
        <v>3</v>
      </c>
      <c r="M57" s="10">
        <v>3</v>
      </c>
      <c r="N57" s="10">
        <v>0</v>
      </c>
      <c r="O57" s="10">
        <v>1</v>
      </c>
      <c r="P57" s="10">
        <v>0</v>
      </c>
      <c r="Q57" s="10">
        <v>0</v>
      </c>
      <c r="R57" s="10">
        <v>65920.14</v>
      </c>
      <c r="S57" s="9">
        <v>0.89526184538653364</v>
      </c>
      <c r="T57" s="9">
        <v>0.86674669867947174</v>
      </c>
      <c r="U57" s="9">
        <v>0.65211970074812964</v>
      </c>
      <c r="V57" s="9">
        <v>0.78871548619447784</v>
      </c>
      <c r="W57" s="10">
        <v>665</v>
      </c>
      <c r="X57" s="10">
        <v>0.94299999999999995</v>
      </c>
      <c r="Y57" s="10">
        <v>605</v>
      </c>
      <c r="Z57" s="10">
        <v>0.94399999999999995</v>
      </c>
      <c r="AA57" s="10">
        <v>563</v>
      </c>
      <c r="AB57" s="9">
        <v>0.73307291666666663</v>
      </c>
      <c r="AC57" s="10">
        <v>1E-3</v>
      </c>
      <c r="AD57" s="9">
        <v>-0.2107648368434738</v>
      </c>
      <c r="AE57" s="10">
        <v>656</v>
      </c>
      <c r="AF57" s="10">
        <v>714</v>
      </c>
      <c r="AG57" s="10">
        <v>979</v>
      </c>
      <c r="AH57" s="9">
        <v>8.8414634146341431E-2</v>
      </c>
      <c r="AI57" s="9">
        <v>0.37114845938375352</v>
      </c>
      <c r="AJ57" s="10">
        <v>3292</v>
      </c>
      <c r="AK57" s="10">
        <v>3503</v>
      </c>
      <c r="AL57" s="10">
        <v>3542</v>
      </c>
      <c r="AM57" s="10">
        <v>6.4000000000000001E-2</v>
      </c>
      <c r="AN57" s="9">
        <v>1.1133314302026909E-2</v>
      </c>
      <c r="AO57" s="10">
        <v>39406</v>
      </c>
      <c r="AP57" s="10">
        <v>51319</v>
      </c>
      <c r="AQ57" s="10">
        <v>45391</v>
      </c>
      <c r="AR57" s="10">
        <v>0.30199999999999999</v>
      </c>
      <c r="AS57" s="9">
        <v>-0.11551277304701957</v>
      </c>
      <c r="AT57" s="10">
        <v>0.186</v>
      </c>
      <c r="AU57" s="10">
        <v>0.46200000000000002</v>
      </c>
      <c r="AV57" s="9">
        <v>0.49821937321937321</v>
      </c>
      <c r="AW57" s="10">
        <v>0.27600000000000002</v>
      </c>
      <c r="AX57" s="9">
        <v>3.6219373219373185E-2</v>
      </c>
      <c r="AY57" s="10">
        <v>0.42799999999999999</v>
      </c>
      <c r="AZ57" s="10">
        <v>0.45400000000000001</v>
      </c>
      <c r="BA57" s="9">
        <v>0.50760456273764254</v>
      </c>
      <c r="BB57" s="10">
        <v>2.5999999999999999E-2</v>
      </c>
      <c r="BC57" s="9">
        <v>5.4092857052023824E-2</v>
      </c>
      <c r="BD57" s="10">
        <v>-2.58</v>
      </c>
      <c r="BE57" s="9">
        <f t="shared" si="1"/>
        <v>-5.360456273764258E-2</v>
      </c>
      <c r="BF57" s="10">
        <v>0.38700000000000001</v>
      </c>
      <c r="BG57" s="10">
        <v>0.27</v>
      </c>
      <c r="BH57" s="9">
        <v>0.28317334839073971</v>
      </c>
      <c r="BI57" s="10">
        <v>-0.11600000000000001</v>
      </c>
      <c r="BJ57" s="9">
        <v>1.2833639569729161E-2</v>
      </c>
      <c r="BK57" s="10">
        <v>0.45400000000000001</v>
      </c>
      <c r="BL57" s="10">
        <v>0.51800000000000002</v>
      </c>
      <c r="BM57" s="10">
        <v>0.43099999999999999</v>
      </c>
      <c r="BN57" s="10">
        <v>6.5000000000000002E-2</v>
      </c>
      <c r="BO57" s="10">
        <v>-8.6999999999999994E-2</v>
      </c>
      <c r="BP57" s="10">
        <v>0</v>
      </c>
      <c r="BQ57" s="10">
        <v>46</v>
      </c>
      <c r="BR57" s="10">
        <v>816</v>
      </c>
      <c r="BS57" s="10">
        <v>0.68600000000000005</v>
      </c>
      <c r="BT57" s="10">
        <v>790</v>
      </c>
      <c r="BU57" s="10">
        <v>0.57499999999999996</v>
      </c>
      <c r="BV57" s="10">
        <v>650</v>
      </c>
      <c r="BW57" s="10">
        <v>0.45600000000000002</v>
      </c>
      <c r="BX57" s="10">
        <v>-3.2000000000000001E-2</v>
      </c>
      <c r="BY57" s="10">
        <v>-0.17699999999999999</v>
      </c>
      <c r="BZ57" s="10">
        <v>130600</v>
      </c>
      <c r="CA57" s="10">
        <v>324700</v>
      </c>
      <c r="CB57" s="10">
        <v>334000</v>
      </c>
      <c r="CC57" s="10">
        <v>1.0434630213810026</v>
      </c>
      <c r="CD57" s="10">
        <v>1.1318197221280921</v>
      </c>
      <c r="CE57" s="10">
        <v>2.8641823221435173E-2</v>
      </c>
      <c r="CF57" s="10">
        <v>1.4862174578866769</v>
      </c>
      <c r="CG57" s="10">
        <v>1.5574272588055129</v>
      </c>
      <c r="CH57" s="10">
        <v>0.84312459699999998</v>
      </c>
      <c r="CI57" s="10">
        <v>1.111986301</v>
      </c>
      <c r="CJ57" s="10">
        <f>VLOOKUP(A57,[1]HousingMarket!$A$2:$R$151,11,FALSE)</f>
        <v>1.1318197221280921</v>
      </c>
      <c r="CK57" s="10" t="s">
        <v>319</v>
      </c>
      <c r="CL57" s="10">
        <v>1359</v>
      </c>
      <c r="CM57" s="10">
        <v>2005</v>
      </c>
      <c r="CN57" s="10">
        <v>134984.5227</v>
      </c>
      <c r="CO57" s="10">
        <v>291078.37839999999</v>
      </c>
      <c r="CP57" s="10">
        <v>407528.16979999997</v>
      </c>
      <c r="CQ57" s="10">
        <v>1.156383358</v>
      </c>
      <c r="CR57" s="10">
        <v>0.40006335100000001</v>
      </c>
    </row>
    <row r="58" spans="1:96" x14ac:dyDescent="0.35">
      <c r="A58">
        <v>41051003502</v>
      </c>
      <c r="B58" t="s">
        <v>320</v>
      </c>
      <c r="C58" s="10" t="s">
        <v>451</v>
      </c>
      <c r="D58" s="10" t="s">
        <v>22</v>
      </c>
      <c r="E58" s="10" t="s">
        <v>454</v>
      </c>
      <c r="F58" s="10" t="s">
        <v>458</v>
      </c>
      <c r="G58" s="10" t="s">
        <v>226</v>
      </c>
      <c r="H58" s="10" t="s">
        <v>226</v>
      </c>
      <c r="I58" s="10" t="s">
        <v>227</v>
      </c>
      <c r="J58" s="10" t="s">
        <v>227</v>
      </c>
      <c r="K58" s="10" t="s">
        <v>227</v>
      </c>
      <c r="L58" s="10">
        <v>0</v>
      </c>
      <c r="M58" s="10">
        <v>2</v>
      </c>
      <c r="N58" s="10">
        <v>1</v>
      </c>
      <c r="O58" s="10">
        <v>1</v>
      </c>
      <c r="P58" s="10">
        <v>1</v>
      </c>
      <c r="Q58" s="10">
        <v>1</v>
      </c>
      <c r="R58" s="10">
        <v>30475.46</v>
      </c>
      <c r="S58" s="9">
        <v>0.87043189368770768</v>
      </c>
      <c r="T58" s="9">
        <v>0.83523316062176167</v>
      </c>
      <c r="U58" s="9">
        <v>0.77630121816168329</v>
      </c>
      <c r="V58" s="9">
        <v>0.79585492227979271</v>
      </c>
      <c r="W58" s="10">
        <v>158</v>
      </c>
      <c r="X58" s="10">
        <v>0.51600000000000001</v>
      </c>
      <c r="Y58" s="10">
        <v>168</v>
      </c>
      <c r="Z58" s="10">
        <v>0.53500000000000003</v>
      </c>
      <c r="AA58" s="10">
        <v>226</v>
      </c>
      <c r="AB58" s="9">
        <v>0.64387464387464388</v>
      </c>
      <c r="AC58" s="10">
        <v>1.9E-2</v>
      </c>
      <c r="AD58" s="9">
        <v>0.10884279674088593</v>
      </c>
      <c r="AE58" s="10">
        <v>643</v>
      </c>
      <c r="AF58" s="10">
        <v>782</v>
      </c>
      <c r="AG58" s="10">
        <v>1147</v>
      </c>
      <c r="AH58" s="9">
        <v>0.21617418351477458</v>
      </c>
      <c r="AI58" s="9">
        <v>0.46675191815856776</v>
      </c>
      <c r="AJ58" s="10">
        <v>2076</v>
      </c>
      <c r="AK58" s="10">
        <v>2222</v>
      </c>
      <c r="AL58" s="10">
        <v>2184</v>
      </c>
      <c r="AM58" s="10">
        <v>7.0000000000000007E-2</v>
      </c>
      <c r="AN58" s="9">
        <v>-1.7101710171017137E-2</v>
      </c>
      <c r="AO58" s="10">
        <v>43958</v>
      </c>
      <c r="AP58" s="10">
        <v>55875</v>
      </c>
      <c r="AQ58" s="10">
        <v>87609</v>
      </c>
      <c r="AR58" s="10">
        <v>0.27100000000000002</v>
      </c>
      <c r="AS58" s="9">
        <v>0.56794630872483221</v>
      </c>
      <c r="AT58" s="10">
        <v>0.33100000000000002</v>
      </c>
      <c r="AU58" s="10">
        <v>0.40400000000000003</v>
      </c>
      <c r="AV58" s="9">
        <v>0.58698224852071001</v>
      </c>
      <c r="AW58" s="10">
        <v>7.2999999999999995E-2</v>
      </c>
      <c r="AX58" s="9">
        <v>0.18298224852071004</v>
      </c>
      <c r="AY58" s="10">
        <v>0.33100000000000002</v>
      </c>
      <c r="AZ58" s="10">
        <v>0.32600000000000001</v>
      </c>
      <c r="BA58" s="9">
        <v>0.30751173708920188</v>
      </c>
      <c r="BB58" s="10">
        <v>-5.0000000000000001E-3</v>
      </c>
      <c r="BC58" s="9">
        <v>-1.8525129270245133E-2</v>
      </c>
      <c r="BD58" s="10">
        <v>0.49</v>
      </c>
      <c r="BE58" s="9">
        <f t="shared" si="1"/>
        <v>1.8488262910798192E-2</v>
      </c>
      <c r="BF58" s="10">
        <v>0.27900000000000003</v>
      </c>
      <c r="BG58" s="10">
        <v>0.314</v>
      </c>
      <c r="BH58" s="9">
        <v>0.17811355311355312</v>
      </c>
      <c r="BI58" s="10">
        <v>3.5000000000000003E-2</v>
      </c>
      <c r="BJ58" s="9">
        <v>-0.13556781502326057</v>
      </c>
      <c r="BK58" s="10">
        <v>0.42399999999999999</v>
      </c>
      <c r="BL58" s="10">
        <v>0.28699999999999998</v>
      </c>
      <c r="BM58" s="10">
        <v>0.29299999999999998</v>
      </c>
      <c r="BN58" s="10">
        <v>-0.13700000000000001</v>
      </c>
      <c r="BO58" s="10">
        <v>7.0000000000000001E-3</v>
      </c>
      <c r="BP58" s="10">
        <v>12</v>
      </c>
      <c r="BQ58" s="10">
        <v>20</v>
      </c>
      <c r="BR58" s="10">
        <v>316</v>
      </c>
      <c r="BS58" s="10">
        <v>0.52200000000000002</v>
      </c>
      <c r="BT58" s="10">
        <v>205</v>
      </c>
      <c r="BU58" s="10">
        <v>0.33300000000000002</v>
      </c>
      <c r="BV58" s="10">
        <v>124</v>
      </c>
      <c r="BW58" s="10">
        <v>0.184</v>
      </c>
      <c r="BX58" s="10">
        <v>-0.35099999999999998</v>
      </c>
      <c r="BY58" s="10">
        <v>-0.39500000000000002</v>
      </c>
      <c r="BZ58" s="10">
        <v>154200</v>
      </c>
      <c r="CA58" s="10">
        <v>309700</v>
      </c>
      <c r="CB58" s="10">
        <v>406700</v>
      </c>
      <c r="CC58" s="10">
        <v>1.293024886084823</v>
      </c>
      <c r="CD58" s="10">
        <v>1.3781768891901049</v>
      </c>
      <c r="CE58" s="10">
        <v>0.3132063287051986</v>
      </c>
      <c r="CF58" s="10">
        <v>1.0084306095979247</v>
      </c>
      <c r="CG58" s="10">
        <v>1.6374837872892347</v>
      </c>
      <c r="CH58" s="10">
        <v>0.995480955</v>
      </c>
      <c r="CI58" s="10">
        <v>1.0606164380000001</v>
      </c>
      <c r="CJ58" s="10">
        <f>VLOOKUP(A58,[1]HousingMarket!$A$2:$R$151,11,FALSE)</f>
        <v>1.3781768891901049</v>
      </c>
      <c r="CK58" s="10" t="s">
        <v>319</v>
      </c>
      <c r="CL58" s="10">
        <v>1359</v>
      </c>
      <c r="CM58" s="10">
        <v>2005</v>
      </c>
      <c r="CN58" s="10">
        <v>161423.07689999999</v>
      </c>
      <c r="CO58" s="10">
        <v>313953.03029999998</v>
      </c>
      <c r="CP58" s="10">
        <v>396181.46149999998</v>
      </c>
      <c r="CQ58" s="10">
        <v>0.94490797900000001</v>
      </c>
      <c r="CR58" s="10">
        <v>0.261913163</v>
      </c>
    </row>
    <row r="59" spans="1:96" x14ac:dyDescent="0.35">
      <c r="A59">
        <v>41051003601</v>
      </c>
      <c r="B59" t="s">
        <v>321</v>
      </c>
      <c r="C59" s="10" t="s">
        <v>16</v>
      </c>
      <c r="D59" s="10" t="s">
        <v>451</v>
      </c>
      <c r="E59" s="10" t="s">
        <v>456</v>
      </c>
      <c r="F59" s="10" t="s">
        <v>458</v>
      </c>
      <c r="G59" s="10" t="s">
        <v>43</v>
      </c>
      <c r="H59" s="10" t="s">
        <v>51</v>
      </c>
      <c r="I59" s="10" t="s">
        <v>230</v>
      </c>
      <c r="J59" s="10" t="s">
        <v>230</v>
      </c>
      <c r="K59" s="10" t="s">
        <v>230</v>
      </c>
      <c r="L59" s="10">
        <v>2</v>
      </c>
      <c r="M59" s="10">
        <v>3</v>
      </c>
      <c r="N59" s="10">
        <v>1</v>
      </c>
      <c r="O59" s="10">
        <v>1</v>
      </c>
      <c r="P59" s="10">
        <v>0</v>
      </c>
      <c r="Q59" s="10">
        <v>0</v>
      </c>
      <c r="R59" s="10">
        <v>57089.98</v>
      </c>
      <c r="S59" s="9">
        <v>0.80907172995780585</v>
      </c>
      <c r="T59" s="9">
        <v>0.73586844809866392</v>
      </c>
      <c r="U59" s="9">
        <v>0.70464135021097052</v>
      </c>
      <c r="V59" s="9">
        <v>0.59712230215827333</v>
      </c>
      <c r="W59" s="10">
        <v>546</v>
      </c>
      <c r="X59" s="10">
        <v>0.80900000000000005</v>
      </c>
      <c r="Y59" s="10">
        <v>637</v>
      </c>
      <c r="Z59" s="10">
        <v>0.79</v>
      </c>
      <c r="AA59" s="10">
        <v>652</v>
      </c>
      <c r="AB59" s="9">
        <v>0.69658119658119655</v>
      </c>
      <c r="AC59" s="10">
        <v>-1.9E-2</v>
      </c>
      <c r="AD59" s="9">
        <v>-9.3741384063964706E-2</v>
      </c>
      <c r="AE59" s="10">
        <v>613</v>
      </c>
      <c r="AF59" s="10">
        <v>991</v>
      </c>
      <c r="AG59" s="10">
        <v>1123</v>
      </c>
      <c r="AH59" s="9">
        <v>0.61663947797716157</v>
      </c>
      <c r="AI59" s="9">
        <v>0.13319878910191729</v>
      </c>
      <c r="AJ59" s="10">
        <v>4482</v>
      </c>
      <c r="AK59" s="10">
        <v>3892</v>
      </c>
      <c r="AL59" s="10">
        <v>4705</v>
      </c>
      <c r="AM59" s="10">
        <v>-0.13200000000000001</v>
      </c>
      <c r="AN59" s="9">
        <v>0.20889003083247681</v>
      </c>
      <c r="AO59" s="10">
        <v>33065</v>
      </c>
      <c r="AP59" s="10">
        <v>49510</v>
      </c>
      <c r="AQ59" s="10">
        <v>62129</v>
      </c>
      <c r="AR59" s="10">
        <v>0.497</v>
      </c>
      <c r="AS59" s="9">
        <v>0.25487780246414871</v>
      </c>
      <c r="AT59" s="10">
        <v>0.192</v>
      </c>
      <c r="AU59" s="10">
        <v>0.41</v>
      </c>
      <c r="AV59" s="9">
        <v>0.50828579190437384</v>
      </c>
      <c r="AW59" s="10">
        <v>0.218</v>
      </c>
      <c r="AX59" s="9">
        <v>9.8285791904373865E-2</v>
      </c>
      <c r="AY59" s="10">
        <v>0.38600000000000001</v>
      </c>
      <c r="AZ59" s="10">
        <v>0.33800000000000002</v>
      </c>
      <c r="BA59" s="9">
        <v>0.33997901364113325</v>
      </c>
      <c r="BB59" s="10">
        <v>-4.8000000000000001E-2</v>
      </c>
      <c r="BC59" s="9">
        <v>1.6466801078399151E-3</v>
      </c>
      <c r="BD59" s="10">
        <v>4.82</v>
      </c>
      <c r="BE59" s="9">
        <f t="shared" si="1"/>
        <v>-1.979013641133176E-3</v>
      </c>
      <c r="BF59" s="10">
        <v>0.65</v>
      </c>
      <c r="BG59" s="10">
        <v>0.47099999999999997</v>
      </c>
      <c r="BH59" s="9">
        <v>0.35770456960680125</v>
      </c>
      <c r="BI59" s="10">
        <v>-0.17899999999999999</v>
      </c>
      <c r="BJ59" s="9">
        <v>-0.11326151466863554</v>
      </c>
      <c r="BK59" s="10">
        <v>0.56100000000000005</v>
      </c>
      <c r="BL59" s="10">
        <v>0.497</v>
      </c>
      <c r="BM59" s="10">
        <v>0.43099999999999999</v>
      </c>
      <c r="BN59" s="10">
        <v>-6.5000000000000002E-2</v>
      </c>
      <c r="BO59" s="10">
        <v>-6.5000000000000002E-2</v>
      </c>
      <c r="BP59" s="10">
        <v>0</v>
      </c>
      <c r="BQ59" s="10">
        <v>8</v>
      </c>
      <c r="BR59" s="10">
        <v>1152</v>
      </c>
      <c r="BS59" s="10">
        <v>0.78400000000000003</v>
      </c>
      <c r="BT59" s="10">
        <v>615</v>
      </c>
      <c r="BU59" s="10">
        <v>0.44400000000000001</v>
      </c>
      <c r="BV59" s="10">
        <v>525</v>
      </c>
      <c r="BW59" s="10">
        <v>0.313</v>
      </c>
      <c r="BX59" s="10">
        <v>-0.46600000000000003</v>
      </c>
      <c r="BY59" s="10">
        <v>-0.14599999999999999</v>
      </c>
      <c r="BZ59" s="10">
        <v>116000</v>
      </c>
      <c r="CA59" s="10">
        <v>273200</v>
      </c>
      <c r="CB59" s="10">
        <v>273900</v>
      </c>
      <c r="CC59" s="10">
        <v>0.94251664914125477</v>
      </c>
      <c r="CD59" s="10">
        <v>0.92815994578109118</v>
      </c>
      <c r="CE59" s="10">
        <v>2.5622254758418742E-3</v>
      </c>
      <c r="CF59" s="10">
        <v>1.3551724137931034</v>
      </c>
      <c r="CG59" s="10">
        <v>1.3612068965517241</v>
      </c>
      <c r="CH59" s="10">
        <v>0.74887023900000005</v>
      </c>
      <c r="CI59" s="10">
        <v>0.93561643800000005</v>
      </c>
      <c r="CJ59" s="10">
        <f>VLOOKUP(A59,[1]HousingMarket!$A$2:$R$151,11,FALSE)</f>
        <v>0.92815994578109118</v>
      </c>
      <c r="CK59" s="10" t="s">
        <v>322</v>
      </c>
      <c r="CL59" s="10">
        <v>1239</v>
      </c>
      <c r="CM59" s="10">
        <v>1795</v>
      </c>
      <c r="CN59" s="10">
        <v>117651.98699999999</v>
      </c>
      <c r="CO59" s="10">
        <v>227824.78159999999</v>
      </c>
      <c r="CP59" s="10">
        <v>351859.27879999997</v>
      </c>
      <c r="CQ59" s="10">
        <v>0.93642952700000004</v>
      </c>
      <c r="CR59" s="10">
        <v>0.54442934799999998</v>
      </c>
    </row>
    <row r="60" spans="1:96" x14ac:dyDescent="0.35">
      <c r="A60">
        <v>41051003602</v>
      </c>
      <c r="B60" t="s">
        <v>323</v>
      </c>
      <c r="C60" s="10" t="s">
        <v>451</v>
      </c>
      <c r="D60" s="10" t="s">
        <v>451</v>
      </c>
      <c r="E60" s="10" t="s">
        <v>455</v>
      </c>
      <c r="F60" s="10" t="s">
        <v>458</v>
      </c>
      <c r="G60" s="10" t="s">
        <v>226</v>
      </c>
      <c r="H60" s="10" t="s">
        <v>226</v>
      </c>
      <c r="I60" s="10" t="s">
        <v>227</v>
      </c>
      <c r="J60" s="10" t="s">
        <v>227</v>
      </c>
      <c r="K60" s="10" t="s">
        <v>227</v>
      </c>
      <c r="L60" s="10">
        <v>1</v>
      </c>
      <c r="M60" s="10">
        <v>1</v>
      </c>
      <c r="N60" s="10">
        <v>1</v>
      </c>
      <c r="O60" s="10">
        <v>1</v>
      </c>
      <c r="P60" s="10">
        <v>0</v>
      </c>
      <c r="Q60" s="10">
        <v>0</v>
      </c>
      <c r="R60" s="10">
        <v>49734.95</v>
      </c>
      <c r="S60" s="9">
        <v>0.83195706028075966</v>
      </c>
      <c r="T60" s="9">
        <v>0.82135438304943909</v>
      </c>
      <c r="U60" s="9">
        <v>0.64987613542526834</v>
      </c>
      <c r="V60" s="9">
        <v>0.61321146655587866</v>
      </c>
      <c r="W60" s="10">
        <v>744</v>
      </c>
      <c r="X60" s="10">
        <v>0.84399999999999997</v>
      </c>
      <c r="Y60" s="10">
        <v>864</v>
      </c>
      <c r="Z60" s="10">
        <v>0.92400000000000004</v>
      </c>
      <c r="AA60" s="10">
        <v>934</v>
      </c>
      <c r="AB60" s="9">
        <v>0.78619528619528622</v>
      </c>
      <c r="AC60" s="10">
        <v>8.1000000000000003E-2</v>
      </c>
      <c r="AD60" s="9">
        <v>-0.13786888492770843</v>
      </c>
      <c r="AE60" s="10">
        <v>746</v>
      </c>
      <c r="AF60" s="10">
        <v>1007</v>
      </c>
      <c r="AG60" s="10">
        <v>1374</v>
      </c>
      <c r="AH60" s="9">
        <v>0.34986595174262725</v>
      </c>
      <c r="AI60" s="9">
        <v>0.3644488579940417</v>
      </c>
      <c r="AJ60" s="10">
        <v>6115</v>
      </c>
      <c r="AK60" s="10">
        <v>5818</v>
      </c>
      <c r="AL60" s="10">
        <v>6520</v>
      </c>
      <c r="AM60" s="10">
        <v>-4.9000000000000002E-2</v>
      </c>
      <c r="AN60" s="9">
        <v>0.12066002062564452</v>
      </c>
      <c r="AO60" s="10">
        <v>44003</v>
      </c>
      <c r="AP60" s="10">
        <v>57359</v>
      </c>
      <c r="AQ60" s="10">
        <v>70755</v>
      </c>
      <c r="AR60" s="10">
        <v>0.30399999999999999</v>
      </c>
      <c r="AS60" s="9">
        <v>0.23354660994787224</v>
      </c>
      <c r="AT60" s="10">
        <v>0.32300000000000001</v>
      </c>
      <c r="AU60" s="10">
        <v>0.43</v>
      </c>
      <c r="AV60" s="9">
        <v>0.51597268120731443</v>
      </c>
      <c r="AW60" s="10">
        <v>0.107</v>
      </c>
      <c r="AX60" s="9">
        <v>8.5972681207314439E-2</v>
      </c>
      <c r="AY60" s="10">
        <v>0.27900000000000003</v>
      </c>
      <c r="AZ60" s="10">
        <v>0.312</v>
      </c>
      <c r="BA60" s="9">
        <v>0.28751631143975642</v>
      </c>
      <c r="BB60" s="10">
        <v>3.3000000000000002E-2</v>
      </c>
      <c r="BC60" s="9">
        <v>-2.4302632399304747E-2</v>
      </c>
      <c r="BD60" s="10">
        <v>-3.25</v>
      </c>
      <c r="BE60" s="9">
        <f t="shared" si="1"/>
        <v>2.4483688560243633E-2</v>
      </c>
      <c r="BF60" s="10">
        <v>0.505</v>
      </c>
      <c r="BG60" s="10">
        <v>0.38500000000000001</v>
      </c>
      <c r="BH60" s="9">
        <v>0.37377300613496933</v>
      </c>
      <c r="BI60" s="10">
        <v>-0.121</v>
      </c>
      <c r="BJ60" s="9">
        <v>-1.0895264748495781E-2</v>
      </c>
      <c r="BK60" s="10">
        <v>0.39800000000000002</v>
      </c>
      <c r="BL60" s="10">
        <v>0.39200000000000002</v>
      </c>
      <c r="BM60" s="10">
        <v>0.26800000000000002</v>
      </c>
      <c r="BN60" s="10">
        <v>-6.0000000000000001E-3</v>
      </c>
      <c r="BO60" s="10">
        <v>-0.124</v>
      </c>
      <c r="BP60" s="10">
        <v>0</v>
      </c>
      <c r="BQ60" s="10">
        <v>0</v>
      </c>
      <c r="BR60" s="10">
        <v>1056</v>
      </c>
      <c r="BS60" s="10">
        <v>0.53900000000000003</v>
      </c>
      <c r="BT60" s="10">
        <v>715</v>
      </c>
      <c r="BU60" s="10">
        <v>0.34899999999999998</v>
      </c>
      <c r="BV60" s="10">
        <v>425</v>
      </c>
      <c r="BW60" s="10">
        <v>0.219</v>
      </c>
      <c r="BX60" s="10">
        <v>-0.32300000000000001</v>
      </c>
      <c r="BY60" s="10">
        <v>-0.40600000000000003</v>
      </c>
      <c r="BZ60" s="10">
        <v>144700</v>
      </c>
      <c r="CA60" s="10">
        <v>288900</v>
      </c>
      <c r="CB60" s="10">
        <v>326500</v>
      </c>
      <c r="CC60" s="10">
        <v>1.0918331580792149</v>
      </c>
      <c r="CD60" s="10">
        <v>1.1064046086072519</v>
      </c>
      <c r="CE60" s="10">
        <v>0.13014884042921426</v>
      </c>
      <c r="CF60" s="10">
        <v>0.99654457498272286</v>
      </c>
      <c r="CG60" s="10">
        <v>1.2563925362819628</v>
      </c>
      <c r="CH60" s="10">
        <v>0.934151065</v>
      </c>
      <c r="CI60" s="10">
        <v>0.98938356199999999</v>
      </c>
      <c r="CJ60" s="10">
        <f>VLOOKUP(A60,[1]HousingMarket!$A$2:$R$151,11,FALSE)</f>
        <v>1.1064046086072519</v>
      </c>
      <c r="CK60" s="10" t="s">
        <v>308</v>
      </c>
      <c r="CL60" s="10">
        <v>1273</v>
      </c>
      <c r="CM60" s="10">
        <v>2021</v>
      </c>
      <c r="CN60" s="10">
        <v>132601.97519999999</v>
      </c>
      <c r="CO60" s="10">
        <v>273396.962</v>
      </c>
      <c r="CP60" s="10">
        <v>428439.45449999999</v>
      </c>
      <c r="CQ60" s="10">
        <v>1.061786498</v>
      </c>
      <c r="CR60" s="10">
        <v>0.567096618</v>
      </c>
    </row>
    <row r="61" spans="1:96" x14ac:dyDescent="0.35">
      <c r="A61">
        <v>41051003603</v>
      </c>
      <c r="B61" t="s">
        <v>324</v>
      </c>
      <c r="C61" s="10" t="s">
        <v>451</v>
      </c>
      <c r="D61" s="10" t="s">
        <v>451</v>
      </c>
      <c r="E61" s="10" t="s">
        <v>455</v>
      </c>
      <c r="F61" s="10" t="s">
        <v>458</v>
      </c>
      <c r="G61" s="10" t="s">
        <v>237</v>
      </c>
      <c r="H61" s="10" t="s">
        <v>237</v>
      </c>
      <c r="I61" s="10" t="s">
        <v>227</v>
      </c>
      <c r="J61" s="10" t="s">
        <v>227</v>
      </c>
      <c r="K61" s="10" t="s">
        <v>227</v>
      </c>
      <c r="L61" s="10">
        <v>1</v>
      </c>
      <c r="M61" s="10">
        <v>1</v>
      </c>
      <c r="N61" s="10">
        <v>0</v>
      </c>
      <c r="O61" s="10">
        <v>1</v>
      </c>
      <c r="P61" s="10">
        <v>0</v>
      </c>
      <c r="Q61" s="10">
        <v>0</v>
      </c>
      <c r="R61" s="10">
        <v>22418.42</v>
      </c>
      <c r="S61" s="9">
        <v>0.91788856304985333</v>
      </c>
      <c r="T61" s="9">
        <v>0.88017118402282457</v>
      </c>
      <c r="U61" s="9">
        <v>0.64662756598240467</v>
      </c>
      <c r="V61" s="9">
        <v>0.55492154065620547</v>
      </c>
      <c r="W61" s="10">
        <v>67</v>
      </c>
      <c r="X61" s="10">
        <v>0.57799999999999996</v>
      </c>
      <c r="Y61" s="10">
        <v>48</v>
      </c>
      <c r="Z61" s="10">
        <v>0.54500000000000004</v>
      </c>
      <c r="AA61" s="10">
        <v>118</v>
      </c>
      <c r="AB61" s="9">
        <v>0.80272108843537415</v>
      </c>
      <c r="AC61" s="10">
        <v>-3.2000000000000001E-2</v>
      </c>
      <c r="AD61" s="9">
        <v>0.25726654298082874</v>
      </c>
      <c r="AE61" s="10">
        <v>1020</v>
      </c>
      <c r="AF61" s="10">
        <v>1128</v>
      </c>
      <c r="AG61" s="10">
        <v>1371</v>
      </c>
      <c r="AH61" s="9">
        <v>0.10588235294117654</v>
      </c>
      <c r="AI61" s="9">
        <v>0.21542553191489366</v>
      </c>
      <c r="AJ61" s="10">
        <v>1587</v>
      </c>
      <c r="AK61" s="10">
        <v>1451</v>
      </c>
      <c r="AL61" s="10">
        <v>1540</v>
      </c>
      <c r="AM61" s="10">
        <v>-8.5999999999999993E-2</v>
      </c>
      <c r="AN61" s="9">
        <v>6.1337008959338357E-2</v>
      </c>
      <c r="AO61" s="10">
        <v>51146</v>
      </c>
      <c r="AP61" s="10">
        <v>67125</v>
      </c>
      <c r="AQ61" s="10">
        <v>66193</v>
      </c>
      <c r="AR61" s="10">
        <v>0.312</v>
      </c>
      <c r="AS61" s="9">
        <v>-1.3884543761638724E-2</v>
      </c>
      <c r="AT61" s="10">
        <v>0.30599999999999999</v>
      </c>
      <c r="AU61" s="10">
        <v>0.42299999999999999</v>
      </c>
      <c r="AV61" s="9">
        <v>0.52145214521452143</v>
      </c>
      <c r="AW61" s="10">
        <v>0.11700000000000001</v>
      </c>
      <c r="AX61" s="9">
        <v>9.8452145214521447E-2</v>
      </c>
      <c r="AY61" s="10">
        <v>0.16300000000000001</v>
      </c>
      <c r="AZ61" s="10">
        <v>0.12</v>
      </c>
      <c r="BA61" s="9">
        <v>0.18836140888208269</v>
      </c>
      <c r="BB61" s="10">
        <v>-4.2999999999999997E-2</v>
      </c>
      <c r="BC61" s="9">
        <v>6.8060657002383451E-2</v>
      </c>
      <c r="BD61" s="10">
        <v>4.3</v>
      </c>
      <c r="BE61" s="9">
        <f t="shared" si="1"/>
        <v>-6.8361408882082642E-2</v>
      </c>
      <c r="BF61" s="10">
        <v>0.42399999999999999</v>
      </c>
      <c r="BG61" s="10">
        <v>0.27500000000000002</v>
      </c>
      <c r="BH61" s="9">
        <v>0.35</v>
      </c>
      <c r="BI61" s="10">
        <v>-0.14899999999999999</v>
      </c>
      <c r="BJ61" s="9">
        <v>7.5017229496898652E-2</v>
      </c>
      <c r="BK61" s="10">
        <v>0.30199999999999999</v>
      </c>
      <c r="BL61" s="10">
        <v>0.43</v>
      </c>
      <c r="BM61" s="10">
        <v>0.30399999999999999</v>
      </c>
      <c r="BN61" s="10">
        <v>0.128</v>
      </c>
      <c r="BO61" s="10">
        <v>-0.125</v>
      </c>
      <c r="BP61" s="10">
        <v>0</v>
      </c>
      <c r="BQ61" s="10">
        <v>0</v>
      </c>
      <c r="BR61" s="10">
        <v>161</v>
      </c>
      <c r="BS61" s="10">
        <v>0.32500000000000001</v>
      </c>
      <c r="BT61" s="10">
        <v>70</v>
      </c>
      <c r="BU61" s="10">
        <v>0.121</v>
      </c>
      <c r="BV61" s="10">
        <v>90</v>
      </c>
      <c r="BW61" s="10">
        <v>0.161</v>
      </c>
      <c r="BX61" s="10">
        <v>-0.56499999999999995</v>
      </c>
      <c r="BY61" s="10">
        <v>0.28599999999999998</v>
      </c>
      <c r="BZ61" s="10">
        <v>150400</v>
      </c>
      <c r="CA61" s="10">
        <v>289800</v>
      </c>
      <c r="CB61" s="10">
        <v>343200</v>
      </c>
      <c r="CC61" s="10">
        <v>1.0914826498422714</v>
      </c>
      <c r="CD61" s="10">
        <v>1.1629955947136563</v>
      </c>
      <c r="CE61" s="10">
        <v>0.18426501035196688</v>
      </c>
      <c r="CF61" s="10">
        <v>0.92686170212765961</v>
      </c>
      <c r="CG61" s="10">
        <v>1.2819148936170213</v>
      </c>
      <c r="CH61" s="10">
        <v>0.97094899899999998</v>
      </c>
      <c r="CI61" s="10">
        <v>0.99246575299999995</v>
      </c>
      <c r="CJ61" s="10">
        <f>VLOOKUP(A61,[1]HousingMarket!$A$2:$R$151,11,FALSE)</f>
        <v>1.1629955947136563</v>
      </c>
      <c r="CK61" s="10" t="s">
        <v>308</v>
      </c>
      <c r="CL61" s="10">
        <v>1273</v>
      </c>
      <c r="CM61" s="10">
        <v>2021</v>
      </c>
      <c r="CN61" s="10">
        <v>142418.5417</v>
      </c>
      <c r="CO61" s="10">
        <v>300592.3077</v>
      </c>
      <c r="CP61" s="10">
        <v>416289.46669999999</v>
      </c>
      <c r="CQ61" s="10">
        <v>1.110626216</v>
      </c>
      <c r="CR61" s="10">
        <v>0.38489727099999999</v>
      </c>
    </row>
    <row r="62" spans="1:96" x14ac:dyDescent="0.35">
      <c r="A62">
        <v>41051003701</v>
      </c>
      <c r="B62" t="s">
        <v>325</v>
      </c>
      <c r="C62" s="10" t="s">
        <v>16</v>
      </c>
      <c r="D62" s="10" t="s">
        <v>451</v>
      </c>
      <c r="E62" s="10" t="s">
        <v>455</v>
      </c>
      <c r="F62" s="10" t="s">
        <v>458</v>
      </c>
      <c r="G62" s="10" t="s">
        <v>43</v>
      </c>
      <c r="H62" s="10" t="s">
        <v>43</v>
      </c>
      <c r="I62" s="10" t="s">
        <v>230</v>
      </c>
      <c r="J62" s="10" t="s">
        <v>230</v>
      </c>
      <c r="K62" s="10" t="s">
        <v>230</v>
      </c>
      <c r="L62" s="10">
        <v>2</v>
      </c>
      <c r="M62" s="10">
        <v>3</v>
      </c>
      <c r="N62" s="10">
        <v>1</v>
      </c>
      <c r="O62" s="10">
        <v>1</v>
      </c>
      <c r="P62" s="10">
        <v>0</v>
      </c>
      <c r="Q62" s="10">
        <v>0</v>
      </c>
      <c r="R62" s="10">
        <v>60736.89</v>
      </c>
      <c r="S62" s="9">
        <v>0.84459459459459463</v>
      </c>
      <c r="T62" s="9">
        <v>0.78351063829787237</v>
      </c>
      <c r="U62" s="9">
        <v>0.61538461538461542</v>
      </c>
      <c r="V62" s="9">
        <v>0.71170212765957441</v>
      </c>
      <c r="W62" s="10">
        <v>380</v>
      </c>
      <c r="X62" s="10">
        <v>0.75</v>
      </c>
      <c r="Y62" s="10">
        <v>310</v>
      </c>
      <c r="Z62" s="10">
        <v>0.70899999999999996</v>
      </c>
      <c r="AA62" s="10">
        <v>493</v>
      </c>
      <c r="AB62" s="9">
        <v>0.76791277258566981</v>
      </c>
      <c r="AC62" s="10">
        <v>-0.04</v>
      </c>
      <c r="AD62" s="9">
        <v>5.853062155592148E-2</v>
      </c>
      <c r="AE62" s="10">
        <v>592</v>
      </c>
      <c r="AF62" s="10">
        <v>850</v>
      </c>
      <c r="AG62" s="10">
        <v>885</v>
      </c>
      <c r="AH62" s="9">
        <v>0.43581081081081074</v>
      </c>
      <c r="AI62" s="9">
        <v>4.117647058823537E-2</v>
      </c>
      <c r="AJ62" s="10">
        <v>3981</v>
      </c>
      <c r="AK62" s="10">
        <v>4098</v>
      </c>
      <c r="AL62" s="10">
        <v>4066</v>
      </c>
      <c r="AM62" s="10">
        <v>2.9000000000000001E-2</v>
      </c>
      <c r="AN62" s="9">
        <v>-7.8086871644704736E-3</v>
      </c>
      <c r="AO62" s="10">
        <v>35302</v>
      </c>
      <c r="AP62" s="10">
        <v>48011</v>
      </c>
      <c r="AQ62" s="10">
        <v>46949</v>
      </c>
      <c r="AR62" s="10">
        <v>0.36</v>
      </c>
      <c r="AS62" s="9">
        <v>-2.2119930849180403E-2</v>
      </c>
      <c r="AT62" s="10">
        <v>0.20200000000000001</v>
      </c>
      <c r="AU62" s="10">
        <v>0.35199999999999998</v>
      </c>
      <c r="AV62" s="9">
        <v>0.49755461362895337</v>
      </c>
      <c r="AW62" s="10">
        <v>0.15</v>
      </c>
      <c r="AX62" s="9">
        <v>0.14555461362895333</v>
      </c>
      <c r="AY62" s="10">
        <v>0.36099999999999999</v>
      </c>
      <c r="AZ62" s="10">
        <v>0.34200000000000003</v>
      </c>
      <c r="BA62" s="9">
        <v>0.43534726143421798</v>
      </c>
      <c r="BB62" s="10">
        <v>-1.9E-2</v>
      </c>
      <c r="BC62" s="9">
        <v>9.3618583700960989E-2</v>
      </c>
      <c r="BD62" s="10">
        <v>1.95</v>
      </c>
      <c r="BE62" s="9">
        <f t="shared" si="1"/>
        <v>-9.3347261434217899E-2</v>
      </c>
      <c r="BF62" s="10">
        <v>0.48699999999999999</v>
      </c>
      <c r="BG62" s="10">
        <v>0.441</v>
      </c>
      <c r="BH62" s="9">
        <v>0.41342843089030989</v>
      </c>
      <c r="BI62" s="10">
        <v>-4.5999999999999999E-2</v>
      </c>
      <c r="BJ62" s="9">
        <v>-2.8006415376161553E-2</v>
      </c>
      <c r="BK62" s="10">
        <v>0.55000000000000004</v>
      </c>
      <c r="BL62" s="10">
        <v>0.52700000000000002</v>
      </c>
      <c r="BM62" s="10">
        <v>0.44500000000000001</v>
      </c>
      <c r="BN62" s="10">
        <v>-2.1999999999999999E-2</v>
      </c>
      <c r="BO62" s="10">
        <v>-8.2000000000000003E-2</v>
      </c>
      <c r="BP62" s="10">
        <v>0</v>
      </c>
      <c r="BQ62" s="10">
        <v>0</v>
      </c>
      <c r="BR62" s="10">
        <v>865</v>
      </c>
      <c r="BS62" s="10">
        <v>0.66300000000000003</v>
      </c>
      <c r="BT62" s="10">
        <v>795</v>
      </c>
      <c r="BU62" s="10">
        <v>0.52800000000000002</v>
      </c>
      <c r="BV62" s="10">
        <v>475</v>
      </c>
      <c r="BW62" s="10">
        <v>0.30599999999999999</v>
      </c>
      <c r="BX62" s="10">
        <v>-8.1000000000000003E-2</v>
      </c>
      <c r="BY62" s="10">
        <v>-0.40300000000000002</v>
      </c>
      <c r="BZ62" s="10">
        <v>127500</v>
      </c>
      <c r="CA62" s="10">
        <v>249600</v>
      </c>
      <c r="CB62" s="10">
        <v>283900</v>
      </c>
      <c r="CC62" s="10">
        <v>0.94917630564318256</v>
      </c>
      <c r="CD62" s="10">
        <v>0.96204676380887832</v>
      </c>
      <c r="CE62" s="10">
        <v>0.13741987179487181</v>
      </c>
      <c r="CF62" s="10">
        <v>0.95764705882352941</v>
      </c>
      <c r="CG62" s="10">
        <v>1.2266666666666666</v>
      </c>
      <c r="CH62" s="10">
        <v>0.82311168499999998</v>
      </c>
      <c r="CI62" s="10">
        <v>0.85479452099999997</v>
      </c>
      <c r="CJ62" s="10">
        <f>VLOOKUP(A62,[1]HousingMarket!$A$2:$R$151,11,FALSE)</f>
        <v>0.96204676380887832</v>
      </c>
      <c r="CK62" s="10" t="s">
        <v>326</v>
      </c>
      <c r="CL62" s="10">
        <v>1275</v>
      </c>
      <c r="CM62" s="10">
        <v>1892</v>
      </c>
      <c r="CN62" s="10">
        <v>116702.6774</v>
      </c>
      <c r="CO62" s="10">
        <v>235621.7273</v>
      </c>
      <c r="CP62" s="10">
        <v>357595.59259999997</v>
      </c>
      <c r="CQ62" s="10">
        <v>1.0189916160000001</v>
      </c>
      <c r="CR62" s="10">
        <v>0.51766815700000002</v>
      </c>
    </row>
    <row r="63" spans="1:96" x14ac:dyDescent="0.35">
      <c r="A63">
        <v>41051003702</v>
      </c>
      <c r="B63" t="s">
        <v>327</v>
      </c>
      <c r="C63" s="10" t="s">
        <v>451</v>
      </c>
      <c r="D63" s="10" t="s">
        <v>22</v>
      </c>
      <c r="E63" s="10" t="s">
        <v>454</v>
      </c>
      <c r="F63" s="10" t="s">
        <v>457</v>
      </c>
      <c r="G63" s="10" t="s">
        <v>226</v>
      </c>
      <c r="H63" s="10" t="s">
        <v>226</v>
      </c>
      <c r="I63" s="10" t="s">
        <v>230</v>
      </c>
      <c r="J63" s="10" t="s">
        <v>227</v>
      </c>
      <c r="K63" s="10" t="s">
        <v>227</v>
      </c>
      <c r="L63" s="10">
        <v>0</v>
      </c>
      <c r="M63" s="10">
        <v>1</v>
      </c>
      <c r="N63" s="10">
        <v>1</v>
      </c>
      <c r="O63" s="10">
        <v>1</v>
      </c>
      <c r="P63" s="10">
        <v>0</v>
      </c>
      <c r="Q63" s="10">
        <v>0</v>
      </c>
      <c r="R63" s="10">
        <v>52074.39</v>
      </c>
      <c r="S63" s="9">
        <v>0.8742632612966601</v>
      </c>
      <c r="T63" s="9">
        <v>0.9223790322580645</v>
      </c>
      <c r="U63" s="9">
        <v>0.66208251473477409</v>
      </c>
      <c r="V63" s="9">
        <v>0.79133064516129037</v>
      </c>
      <c r="W63" s="10">
        <v>213</v>
      </c>
      <c r="X63" s="10">
        <v>0.73699999999999999</v>
      </c>
      <c r="Y63" s="10">
        <v>269</v>
      </c>
      <c r="Z63" s="10">
        <v>0.77300000000000002</v>
      </c>
      <c r="AA63" s="10">
        <v>307</v>
      </c>
      <c r="AB63" s="9">
        <v>0.84573002754820936</v>
      </c>
      <c r="AC63" s="10">
        <v>3.5999999999999997E-2</v>
      </c>
      <c r="AD63" s="9">
        <v>7.2741521801082953E-2</v>
      </c>
      <c r="AE63" s="10">
        <v>552</v>
      </c>
      <c r="AF63" s="10">
        <v>843</v>
      </c>
      <c r="AG63" s="10">
        <v>1108</v>
      </c>
      <c r="AH63" s="9">
        <v>0.52717391304347827</v>
      </c>
      <c r="AI63" s="9">
        <v>0.31435349940688018</v>
      </c>
      <c r="AJ63" s="10">
        <v>2258</v>
      </c>
      <c r="AK63" s="10">
        <v>2456</v>
      </c>
      <c r="AL63" s="10">
        <v>2728</v>
      </c>
      <c r="AM63" s="10">
        <v>8.7999999999999995E-2</v>
      </c>
      <c r="AN63" s="9">
        <v>0.11074918566775249</v>
      </c>
      <c r="AO63" s="10">
        <v>41875</v>
      </c>
      <c r="AP63" s="10">
        <v>54722</v>
      </c>
      <c r="AQ63" s="10">
        <v>73173</v>
      </c>
      <c r="AR63" s="10">
        <v>0.307</v>
      </c>
      <c r="AS63" s="9">
        <v>0.33717700376448234</v>
      </c>
      <c r="AT63" s="10">
        <v>0.33700000000000002</v>
      </c>
      <c r="AU63" s="10">
        <v>0.46700000000000003</v>
      </c>
      <c r="AV63" s="9">
        <v>0.6092111263109895</v>
      </c>
      <c r="AW63" s="10">
        <v>0.13</v>
      </c>
      <c r="AX63" s="9">
        <v>0.14221112631098948</v>
      </c>
      <c r="AY63" s="10">
        <v>0.30399999999999999</v>
      </c>
      <c r="AZ63" s="10">
        <v>0.35</v>
      </c>
      <c r="BA63" s="9">
        <v>0.37197580645161288</v>
      </c>
      <c r="BB63" s="10">
        <v>4.5999999999999999E-2</v>
      </c>
      <c r="BC63" s="9">
        <v>2.2270501932948827E-2</v>
      </c>
      <c r="BD63" s="10">
        <v>-4.57</v>
      </c>
      <c r="BE63" s="9">
        <f t="shared" si="1"/>
        <v>-2.19758064516129E-2</v>
      </c>
      <c r="BF63" s="10">
        <v>0.435</v>
      </c>
      <c r="BG63" s="10">
        <v>0.38200000000000001</v>
      </c>
      <c r="BH63" s="9">
        <v>0.20637829912023462</v>
      </c>
      <c r="BI63" s="10">
        <v>-5.2999999999999999E-2</v>
      </c>
      <c r="BJ63" s="9">
        <v>-0.17513635886022141</v>
      </c>
      <c r="BK63" s="10">
        <v>0.47299999999999998</v>
      </c>
      <c r="BL63" s="10">
        <v>0.46700000000000003</v>
      </c>
      <c r="BM63" s="10">
        <v>0.34300000000000003</v>
      </c>
      <c r="BN63" s="10">
        <v>-6.0000000000000001E-3</v>
      </c>
      <c r="BO63" s="10">
        <v>-0.124</v>
      </c>
      <c r="BP63" s="10">
        <v>0</v>
      </c>
      <c r="BQ63" s="10">
        <v>0</v>
      </c>
      <c r="BR63" s="10">
        <v>392</v>
      </c>
      <c r="BS63" s="10">
        <v>0.48699999999999999</v>
      </c>
      <c r="BT63" s="10">
        <v>345</v>
      </c>
      <c r="BU63" s="10">
        <v>0.38800000000000001</v>
      </c>
      <c r="BV63" s="10">
        <v>245</v>
      </c>
      <c r="BW63" s="10">
        <v>0.28000000000000003</v>
      </c>
      <c r="BX63" s="10">
        <v>-0.12</v>
      </c>
      <c r="BY63" s="10">
        <v>-0.28999999999999998</v>
      </c>
      <c r="BZ63" s="10">
        <v>150700</v>
      </c>
      <c r="CA63" s="10">
        <v>352300</v>
      </c>
      <c r="CB63" s="10">
        <v>360400</v>
      </c>
      <c r="CC63" s="10">
        <v>1.2544689800210305</v>
      </c>
      <c r="CD63" s="10">
        <v>1.2212809217214504</v>
      </c>
      <c r="CE63" s="10">
        <v>2.2991768379222254E-2</v>
      </c>
      <c r="CF63" s="10">
        <v>1.3377571333775713</v>
      </c>
      <c r="CG63" s="10">
        <v>1.391506303915063</v>
      </c>
      <c r="CH63" s="10">
        <v>0.97288573300000003</v>
      </c>
      <c r="CI63" s="10">
        <v>1.2065068489999999</v>
      </c>
      <c r="CJ63" s="10">
        <f>VLOOKUP(A63,[1]HousingMarket!$A$2:$R$151,11,FALSE)</f>
        <v>1.2212809217214504</v>
      </c>
      <c r="CK63" s="10" t="s">
        <v>315</v>
      </c>
      <c r="CL63" s="10">
        <v>1331</v>
      </c>
      <c r="CM63" s="10">
        <v>2042</v>
      </c>
      <c r="CN63" s="10">
        <v>164336.86110000001</v>
      </c>
      <c r="CO63" s="10">
        <v>353284.61540000001</v>
      </c>
      <c r="CP63" s="10">
        <v>474644.7059</v>
      </c>
      <c r="CQ63" s="10">
        <v>1.149758812</v>
      </c>
      <c r="CR63" s="10">
        <v>0.34351931899999999</v>
      </c>
    </row>
    <row r="64" spans="1:96" x14ac:dyDescent="0.35">
      <c r="A64">
        <v>41051003801</v>
      </c>
      <c r="B64" t="s">
        <v>328</v>
      </c>
      <c r="C64" s="10" t="s">
        <v>451</v>
      </c>
      <c r="D64" s="10" t="s">
        <v>451</v>
      </c>
      <c r="E64" s="10" t="s">
        <v>456</v>
      </c>
      <c r="F64" s="10" t="s">
        <v>458</v>
      </c>
      <c r="G64" s="10" t="s">
        <v>226</v>
      </c>
      <c r="H64" s="10" t="s">
        <v>43</v>
      </c>
      <c r="I64" s="10" t="s">
        <v>230</v>
      </c>
      <c r="J64" s="10" t="s">
        <v>227</v>
      </c>
      <c r="K64" s="10" t="s">
        <v>230</v>
      </c>
      <c r="L64" s="10">
        <v>2</v>
      </c>
      <c r="M64" s="10">
        <v>1</v>
      </c>
      <c r="N64" s="10">
        <v>1</v>
      </c>
      <c r="O64" s="10">
        <v>1</v>
      </c>
      <c r="P64" s="10">
        <v>1</v>
      </c>
      <c r="Q64" s="10">
        <v>1</v>
      </c>
      <c r="R64" s="10">
        <v>32098.59</v>
      </c>
      <c r="S64" s="9">
        <v>0.90497401633259089</v>
      </c>
      <c r="T64" s="9">
        <v>0.88602941176470584</v>
      </c>
      <c r="U64" s="9">
        <v>0.80920564216778024</v>
      </c>
      <c r="V64" s="9">
        <v>0.70661764705882357</v>
      </c>
      <c r="W64" s="10">
        <v>313</v>
      </c>
      <c r="X64" s="10">
        <v>0.73</v>
      </c>
      <c r="Y64" s="10">
        <v>265</v>
      </c>
      <c r="Z64" s="10">
        <v>0.621</v>
      </c>
      <c r="AA64" s="10">
        <v>278</v>
      </c>
      <c r="AB64" s="9">
        <v>0.8128654970760234</v>
      </c>
      <c r="AC64" s="10">
        <v>-0.109</v>
      </c>
      <c r="AD64" s="9">
        <v>0.19225659777859949</v>
      </c>
      <c r="AE64" s="10">
        <v>611</v>
      </c>
      <c r="AF64" s="10">
        <v>691</v>
      </c>
      <c r="AG64" s="10">
        <v>938</v>
      </c>
      <c r="AH64" s="9">
        <v>0.1309328968903436</v>
      </c>
      <c r="AI64" s="9">
        <v>0.35745296671490601</v>
      </c>
      <c r="AJ64" s="10">
        <v>2776</v>
      </c>
      <c r="AK64" s="10">
        <v>2730</v>
      </c>
      <c r="AL64" s="10">
        <v>2935</v>
      </c>
      <c r="AM64" s="10">
        <v>-1.7000000000000001E-2</v>
      </c>
      <c r="AN64" s="9">
        <v>7.5091575091575047E-2</v>
      </c>
      <c r="AO64" s="10">
        <v>36745</v>
      </c>
      <c r="AP64" s="10">
        <v>51875</v>
      </c>
      <c r="AQ64" s="10">
        <v>46845</v>
      </c>
      <c r="AR64" s="10">
        <v>0.41199999999999998</v>
      </c>
      <c r="AS64" s="9">
        <v>-9.6963855421686729E-2</v>
      </c>
      <c r="AT64" s="10">
        <v>0.159</v>
      </c>
      <c r="AU64" s="10">
        <v>0.42699999999999999</v>
      </c>
      <c r="AV64" s="9">
        <v>0.44288304623753399</v>
      </c>
      <c r="AW64" s="10">
        <v>0.26800000000000002</v>
      </c>
      <c r="AX64" s="9">
        <v>1.5883046237533949E-2</v>
      </c>
      <c r="AY64" s="10">
        <v>0.41299999999999998</v>
      </c>
      <c r="AZ64" s="10">
        <v>0.25600000000000001</v>
      </c>
      <c r="BA64" s="9">
        <v>0.33675889328063241</v>
      </c>
      <c r="BB64" s="10">
        <v>-0.157</v>
      </c>
      <c r="BC64" s="9">
        <v>8.0924063837185367E-2</v>
      </c>
      <c r="BD64" s="10">
        <v>15.73</v>
      </c>
      <c r="BE64" s="9">
        <f t="shared" si="1"/>
        <v>-8.075889328063246E-2</v>
      </c>
      <c r="BF64" s="10">
        <v>0.30299999999999999</v>
      </c>
      <c r="BG64" s="10">
        <v>0.39300000000000002</v>
      </c>
      <c r="BH64" s="9">
        <v>0.19522998296422486</v>
      </c>
      <c r="BI64" s="10">
        <v>0.09</v>
      </c>
      <c r="BJ64" s="9">
        <v>-0.1974440097097678</v>
      </c>
      <c r="BK64" s="10">
        <v>0.51100000000000001</v>
      </c>
      <c r="BL64" s="10">
        <v>0.44500000000000001</v>
      </c>
      <c r="BM64" s="10">
        <v>0.53</v>
      </c>
      <c r="BN64" s="10">
        <v>-6.6000000000000003E-2</v>
      </c>
      <c r="BO64" s="10">
        <v>8.5000000000000006E-2</v>
      </c>
      <c r="BP64" s="10">
        <v>68</v>
      </c>
      <c r="BQ64" s="10">
        <v>57</v>
      </c>
      <c r="BR64" s="10">
        <v>802</v>
      </c>
      <c r="BS64" s="10">
        <v>0.77900000000000003</v>
      </c>
      <c r="BT64" s="10">
        <v>379</v>
      </c>
      <c r="BU64" s="10">
        <v>0.38700000000000001</v>
      </c>
      <c r="BV64" s="10">
        <v>385</v>
      </c>
      <c r="BW64" s="10">
        <v>0.35</v>
      </c>
      <c r="BX64" s="10">
        <v>-0.52700000000000002</v>
      </c>
      <c r="BY64" s="10">
        <v>1.6E-2</v>
      </c>
      <c r="BZ64" s="10">
        <v>117100</v>
      </c>
      <c r="CA64" s="10">
        <v>263800</v>
      </c>
      <c r="CB64" s="10">
        <v>248700</v>
      </c>
      <c r="CC64" s="10">
        <v>0.82895198037153872</v>
      </c>
      <c r="CD64" s="10">
        <v>0.84276516435106741</v>
      </c>
      <c r="CE64" s="10">
        <v>-5.7240333586050039E-2</v>
      </c>
      <c r="CF64" s="10">
        <v>1.2527754056362084</v>
      </c>
      <c r="CG64" s="10">
        <v>1.1238257899231425</v>
      </c>
      <c r="CH64" s="10">
        <v>0.755971595</v>
      </c>
      <c r="CI64" s="10">
        <v>0.90342465800000005</v>
      </c>
      <c r="CJ64" s="10">
        <f>VLOOKUP(A64,[1]HousingMarket!$A$2:$R$151,11,FALSE)</f>
        <v>0.84276516435106741</v>
      </c>
      <c r="CK64" s="10" t="s">
        <v>329</v>
      </c>
      <c r="CL64" s="10">
        <v>1268</v>
      </c>
      <c r="CM64" s="10">
        <v>1694</v>
      </c>
      <c r="CN64" s="10">
        <v>110144.6053</v>
      </c>
      <c r="CO64" s="10">
        <v>205348.48569999999</v>
      </c>
      <c r="CP64" s="10">
        <v>326588.48210000002</v>
      </c>
      <c r="CQ64" s="10">
        <v>0.86435354900000005</v>
      </c>
      <c r="CR64" s="10">
        <v>0.59041095899999996</v>
      </c>
    </row>
    <row r="65" spans="1:96" x14ac:dyDescent="0.35">
      <c r="A65">
        <v>41051003802</v>
      </c>
      <c r="B65" t="s">
        <v>330</v>
      </c>
      <c r="C65" s="10" t="s">
        <v>451</v>
      </c>
      <c r="D65" s="10" t="s">
        <v>451</v>
      </c>
      <c r="E65" s="10" t="s">
        <v>455</v>
      </c>
      <c r="F65" s="10" t="s">
        <v>458</v>
      </c>
      <c r="G65" s="10" t="s">
        <v>226</v>
      </c>
      <c r="H65" s="10" t="s">
        <v>226</v>
      </c>
      <c r="I65" s="10" t="s">
        <v>230</v>
      </c>
      <c r="J65" s="10" t="s">
        <v>227</v>
      </c>
      <c r="K65" s="10" t="s">
        <v>227</v>
      </c>
      <c r="L65" s="10">
        <v>1</v>
      </c>
      <c r="M65" s="10">
        <v>1</v>
      </c>
      <c r="N65" s="10">
        <v>1</v>
      </c>
      <c r="O65" s="10">
        <v>1</v>
      </c>
      <c r="P65" s="10">
        <v>1</v>
      </c>
      <c r="Q65" s="10">
        <v>1</v>
      </c>
      <c r="R65" s="10">
        <v>38663.39</v>
      </c>
      <c r="S65" s="9">
        <v>0.85168869309838469</v>
      </c>
      <c r="T65" s="9">
        <v>0.87554269175108534</v>
      </c>
      <c r="U65" s="9">
        <v>0.74963289280469902</v>
      </c>
      <c r="V65" s="9">
        <v>0.7120115774240231</v>
      </c>
      <c r="W65" s="10">
        <v>381</v>
      </c>
      <c r="X65" s="10">
        <v>0.68</v>
      </c>
      <c r="Y65" s="10">
        <v>403</v>
      </c>
      <c r="Z65" s="10">
        <v>0.72</v>
      </c>
      <c r="AA65" s="10">
        <v>450</v>
      </c>
      <c r="AB65" s="9">
        <v>0.8137432188065099</v>
      </c>
      <c r="AC65" s="10">
        <v>3.9E-2</v>
      </c>
      <c r="AD65" s="9">
        <v>9.4100361663652765E-2</v>
      </c>
      <c r="AE65" s="10">
        <v>650</v>
      </c>
      <c r="AF65" s="10">
        <v>957</v>
      </c>
      <c r="AG65" s="10">
        <v>1361</v>
      </c>
      <c r="AH65" s="9">
        <v>0.47230769230769232</v>
      </c>
      <c r="AI65" s="9">
        <v>0.42215256008359447</v>
      </c>
      <c r="AJ65" s="10">
        <v>2903</v>
      </c>
      <c r="AK65" s="10">
        <v>2979</v>
      </c>
      <c r="AL65" s="10">
        <v>3439</v>
      </c>
      <c r="AM65" s="10">
        <v>2.5999999999999999E-2</v>
      </c>
      <c r="AN65" s="9">
        <v>0.15441423296408185</v>
      </c>
      <c r="AO65" s="10">
        <v>38005</v>
      </c>
      <c r="AP65" s="10">
        <v>49766</v>
      </c>
      <c r="AQ65" s="10">
        <v>58618</v>
      </c>
      <c r="AR65" s="10">
        <v>0.309</v>
      </c>
      <c r="AS65" s="9">
        <v>0.17787244303339622</v>
      </c>
      <c r="AT65" s="10">
        <v>0.16800000000000001</v>
      </c>
      <c r="AU65" s="10">
        <v>0.41899999999999998</v>
      </c>
      <c r="AV65" s="9">
        <v>0.42209072978303747</v>
      </c>
      <c r="AW65" s="10">
        <v>0.251</v>
      </c>
      <c r="AX65" s="9">
        <v>3.0907297830374825E-3</v>
      </c>
      <c r="AY65" s="10">
        <v>0.30599999999999999</v>
      </c>
      <c r="AZ65" s="10">
        <v>0.28000000000000003</v>
      </c>
      <c r="BA65" s="9">
        <v>0.40852314474650991</v>
      </c>
      <c r="BB65" s="10">
        <v>-2.5999999999999999E-2</v>
      </c>
      <c r="BC65" s="9">
        <v>0.12878746192712665</v>
      </c>
      <c r="BD65" s="10">
        <v>2.68</v>
      </c>
      <c r="BE65" s="9">
        <f t="shared" si="1"/>
        <v>-0.12852314474650983</v>
      </c>
      <c r="BF65" s="10">
        <v>0.28699999999999998</v>
      </c>
      <c r="BG65" s="10">
        <v>0.35899999999999999</v>
      </c>
      <c r="BH65" s="9">
        <v>0.25792381506251816</v>
      </c>
      <c r="BI65" s="10">
        <v>7.0999999999999994E-2</v>
      </c>
      <c r="BJ65" s="9">
        <v>-0.10058575190626329</v>
      </c>
      <c r="BK65" s="10">
        <v>0.47699999999999998</v>
      </c>
      <c r="BL65" s="10">
        <v>0.42099999999999999</v>
      </c>
      <c r="BM65" s="10">
        <v>0.38900000000000001</v>
      </c>
      <c r="BN65" s="10">
        <v>-5.6000000000000001E-2</v>
      </c>
      <c r="BO65" s="10">
        <v>-3.2000000000000001E-2</v>
      </c>
      <c r="BP65" s="10">
        <v>0</v>
      </c>
      <c r="BQ65" s="10">
        <v>5</v>
      </c>
      <c r="BR65" s="10">
        <v>688</v>
      </c>
      <c r="BS65" s="10">
        <v>0.69799999999999995</v>
      </c>
      <c r="BT65" s="10">
        <v>480</v>
      </c>
      <c r="BU65" s="10">
        <v>0.41899999999999998</v>
      </c>
      <c r="BV65" s="10">
        <v>345</v>
      </c>
      <c r="BW65" s="10">
        <v>0.3</v>
      </c>
      <c r="BX65" s="10">
        <v>-0.30199999999999999</v>
      </c>
      <c r="BY65" s="10">
        <v>-0.28100000000000003</v>
      </c>
      <c r="BZ65" s="10">
        <v>117000</v>
      </c>
      <c r="CA65" s="10">
        <v>246200</v>
      </c>
      <c r="CB65" s="10">
        <v>274300</v>
      </c>
      <c r="CC65" s="10">
        <v>0.91237294076410791</v>
      </c>
      <c r="CD65" s="10">
        <v>0.92951541850220265</v>
      </c>
      <c r="CE65" s="10">
        <v>0.1141348497156783</v>
      </c>
      <c r="CF65" s="10">
        <v>1.1042735042735043</v>
      </c>
      <c r="CG65" s="10">
        <v>1.3444444444444446</v>
      </c>
      <c r="CH65" s="10">
        <v>0.75532601700000002</v>
      </c>
      <c r="CI65" s="10">
        <v>0.84315068500000001</v>
      </c>
      <c r="CJ65" s="10">
        <f>VLOOKUP(A65,[1]HousingMarket!$A$2:$R$151,11,FALSE)</f>
        <v>0.92951541850220265</v>
      </c>
      <c r="CK65" s="10" t="s">
        <v>331</v>
      </c>
      <c r="CL65" s="10">
        <v>1281</v>
      </c>
      <c r="CM65" s="10">
        <v>1919</v>
      </c>
      <c r="CN65" s="10">
        <v>117357.4906</v>
      </c>
      <c r="CO65" s="10">
        <v>241660.4762</v>
      </c>
      <c r="CP65" s="10">
        <v>378342.74670000002</v>
      </c>
      <c r="CQ65" s="10">
        <v>1.059182375</v>
      </c>
      <c r="CR65" s="10">
        <v>0.56559629700000003</v>
      </c>
    </row>
    <row r="66" spans="1:96" x14ac:dyDescent="0.35">
      <c r="A66">
        <v>41051003803</v>
      </c>
      <c r="B66" t="s">
        <v>332</v>
      </c>
      <c r="C66" s="10" t="s">
        <v>451</v>
      </c>
      <c r="D66" s="10" t="s">
        <v>451</v>
      </c>
      <c r="E66" s="10" t="s">
        <v>456</v>
      </c>
      <c r="F66" s="10" t="s">
        <v>458</v>
      </c>
      <c r="G66" s="10" t="s">
        <v>51</v>
      </c>
      <c r="H66" s="10" t="s">
        <v>226</v>
      </c>
      <c r="I66" s="10" t="s">
        <v>230</v>
      </c>
      <c r="J66" s="10" t="s">
        <v>230</v>
      </c>
      <c r="K66" s="10" t="s">
        <v>227</v>
      </c>
      <c r="L66" s="10">
        <v>2</v>
      </c>
      <c r="M66" s="10">
        <v>2</v>
      </c>
      <c r="N66" s="10">
        <v>0</v>
      </c>
      <c r="O66" s="10">
        <v>1</v>
      </c>
      <c r="P66" s="10">
        <v>1</v>
      </c>
      <c r="Q66" s="10">
        <v>1</v>
      </c>
      <c r="R66" s="10">
        <v>47113.9</v>
      </c>
      <c r="S66" s="9">
        <v>0.89065155807365437</v>
      </c>
      <c r="T66" s="9">
        <v>0.86758241758241761</v>
      </c>
      <c r="U66" s="9">
        <v>0.81983002832861185</v>
      </c>
      <c r="V66" s="9">
        <v>0.77307692307692311</v>
      </c>
      <c r="W66" s="10">
        <v>553</v>
      </c>
      <c r="X66" s="10">
        <v>0.84899999999999998</v>
      </c>
      <c r="Y66" s="10">
        <v>454</v>
      </c>
      <c r="Z66" s="10">
        <v>0.82699999999999996</v>
      </c>
      <c r="AA66" s="10">
        <v>415</v>
      </c>
      <c r="AB66" s="9">
        <v>0.75591985428051001</v>
      </c>
      <c r="AC66" s="10">
        <v>-2.3E-2</v>
      </c>
      <c r="AD66" s="9">
        <v>-7.1038251366120186E-2</v>
      </c>
      <c r="AE66" s="10">
        <v>638</v>
      </c>
      <c r="AF66" s="10">
        <v>785</v>
      </c>
      <c r="AG66" s="10">
        <v>1070</v>
      </c>
      <c r="AH66" s="9">
        <v>0.23040752351097171</v>
      </c>
      <c r="AI66" s="9">
        <v>0.36305732484076425</v>
      </c>
      <c r="AJ66" s="10">
        <v>4026</v>
      </c>
      <c r="AK66" s="10">
        <v>4275</v>
      </c>
      <c r="AL66" s="10">
        <v>4190</v>
      </c>
      <c r="AM66" s="10">
        <v>6.2E-2</v>
      </c>
      <c r="AN66" s="9">
        <v>-1.9883040935672502E-2</v>
      </c>
      <c r="AO66" s="10">
        <v>37891</v>
      </c>
      <c r="AP66" s="10">
        <v>49022</v>
      </c>
      <c r="AQ66" s="10">
        <v>57607</v>
      </c>
      <c r="AR66" s="10">
        <v>0.29399999999999998</v>
      </c>
      <c r="AS66" s="9">
        <v>0.17512545387785083</v>
      </c>
      <c r="AT66" s="10">
        <v>0.187</v>
      </c>
      <c r="AU66" s="10">
        <v>0.44</v>
      </c>
      <c r="AV66" s="9">
        <v>0.40503995082974803</v>
      </c>
      <c r="AW66" s="10">
        <v>0.253</v>
      </c>
      <c r="AX66" s="9">
        <v>-3.4960049170251972E-2</v>
      </c>
      <c r="AY66" s="10">
        <v>0.39400000000000002</v>
      </c>
      <c r="AZ66" s="10">
        <v>0.43</v>
      </c>
      <c r="BA66" s="9">
        <v>0.40241691842900301</v>
      </c>
      <c r="BB66" s="10">
        <v>3.5999999999999997E-2</v>
      </c>
      <c r="BC66" s="9">
        <v>-2.8073735776604491E-2</v>
      </c>
      <c r="BD66" s="10">
        <v>-3.69</v>
      </c>
      <c r="BE66" s="9">
        <f t="shared" ref="BE66:BE97" si="2">(1-BA66)-(1-AZ66)</f>
        <v>2.7583081570996981E-2</v>
      </c>
      <c r="BF66" s="10">
        <v>0.36499999999999999</v>
      </c>
      <c r="BG66" s="10">
        <v>0.29899999999999999</v>
      </c>
      <c r="BH66" s="9">
        <v>0.34653937947494035</v>
      </c>
      <c r="BI66" s="10">
        <v>-6.6000000000000003E-2</v>
      </c>
      <c r="BJ66" s="9">
        <v>4.7592011053887717E-2</v>
      </c>
      <c r="BK66" s="10">
        <v>0.53400000000000003</v>
      </c>
      <c r="BL66" s="10">
        <v>0.52300000000000002</v>
      </c>
      <c r="BM66" s="10">
        <v>0.39900000000000002</v>
      </c>
      <c r="BN66" s="10">
        <v>-1.0999999999999999E-2</v>
      </c>
      <c r="BO66" s="10">
        <v>-0.124</v>
      </c>
      <c r="BP66" s="10">
        <v>15</v>
      </c>
      <c r="BQ66" s="10">
        <v>30</v>
      </c>
      <c r="BR66" s="10">
        <v>932</v>
      </c>
      <c r="BS66" s="10">
        <v>0.67800000000000005</v>
      </c>
      <c r="BT66" s="10">
        <v>710</v>
      </c>
      <c r="BU66" s="10">
        <v>0.504</v>
      </c>
      <c r="BV66" s="10">
        <v>640</v>
      </c>
      <c r="BW66" s="10">
        <v>0.42399999999999999</v>
      </c>
      <c r="BX66" s="10">
        <v>-0.23799999999999999</v>
      </c>
      <c r="BY66" s="10">
        <v>-9.9000000000000005E-2</v>
      </c>
      <c r="BZ66" s="10">
        <v>126900</v>
      </c>
      <c r="CA66" s="10">
        <v>289400</v>
      </c>
      <c r="CB66" s="10">
        <v>290700</v>
      </c>
      <c r="CC66" s="10">
        <v>1.010515247108307</v>
      </c>
      <c r="CD66" s="10">
        <v>0.98508980006777369</v>
      </c>
      <c r="CE66" s="10">
        <v>4.4920525224602624E-3</v>
      </c>
      <c r="CF66" s="10">
        <v>1.2805358550039401</v>
      </c>
      <c r="CG66" s="10">
        <v>1.2907801418439717</v>
      </c>
      <c r="CH66" s="10">
        <v>0.81923821799999996</v>
      </c>
      <c r="CI66" s="10">
        <v>0.99109588999999998</v>
      </c>
      <c r="CJ66" s="10">
        <f>VLOOKUP(A66,[1]HousingMarket!$A$2:$R$151,11,FALSE)</f>
        <v>0.98508980006777369</v>
      </c>
      <c r="CK66" s="10" t="s">
        <v>319</v>
      </c>
      <c r="CL66" s="10">
        <v>1359</v>
      </c>
      <c r="CM66" s="10">
        <v>2005</v>
      </c>
      <c r="CN66" s="10">
        <v>126044.45</v>
      </c>
      <c r="CO66" s="10">
        <v>258240.5405</v>
      </c>
      <c r="CP66" s="10">
        <v>376713.63010000001</v>
      </c>
      <c r="CQ66" s="10">
        <v>1.048805327</v>
      </c>
      <c r="CR66" s="10">
        <v>0.45877029699999999</v>
      </c>
    </row>
    <row r="67" spans="1:96" x14ac:dyDescent="0.35">
      <c r="A67">
        <v>41051003901</v>
      </c>
      <c r="B67" t="s">
        <v>333</v>
      </c>
      <c r="C67" s="10" t="s">
        <v>451</v>
      </c>
      <c r="D67" s="10" t="s">
        <v>16</v>
      </c>
      <c r="E67" s="10" t="s">
        <v>455</v>
      </c>
      <c r="F67" s="10" t="s">
        <v>459</v>
      </c>
      <c r="G67" s="10" t="s">
        <v>226</v>
      </c>
      <c r="H67" s="10" t="s">
        <v>47</v>
      </c>
      <c r="I67" s="10" t="s">
        <v>230</v>
      </c>
      <c r="J67" s="10" t="s">
        <v>227</v>
      </c>
      <c r="K67" s="10" t="s">
        <v>230</v>
      </c>
      <c r="L67" s="10">
        <v>3</v>
      </c>
      <c r="M67" s="10">
        <v>2</v>
      </c>
      <c r="N67" s="10">
        <v>1</v>
      </c>
      <c r="O67" s="10">
        <v>0</v>
      </c>
      <c r="P67" s="10">
        <v>0</v>
      </c>
      <c r="Q67" s="10">
        <v>0</v>
      </c>
      <c r="R67" s="10">
        <v>58811.95</v>
      </c>
      <c r="S67" s="9">
        <v>0.68923611111111116</v>
      </c>
      <c r="T67" s="9">
        <v>0.70215727209464163</v>
      </c>
      <c r="U67" s="9">
        <v>0.35659722222222223</v>
      </c>
      <c r="V67" s="9">
        <v>0.36360473208072375</v>
      </c>
      <c r="W67" s="10">
        <v>1087</v>
      </c>
      <c r="X67" s="10">
        <v>0.69899999999999995</v>
      </c>
      <c r="Y67" s="10">
        <v>1340</v>
      </c>
      <c r="Z67" s="10">
        <v>0.72599999999999998</v>
      </c>
      <c r="AA67" s="10">
        <v>466</v>
      </c>
      <c r="AB67" s="9">
        <v>0.62216288384512686</v>
      </c>
      <c r="AC67" s="10">
        <v>2.5999999999999999E-2</v>
      </c>
      <c r="AD67" s="9">
        <v>-0.10333792828264787</v>
      </c>
      <c r="AE67" s="10">
        <v>658</v>
      </c>
      <c r="AF67" s="10">
        <v>877</v>
      </c>
      <c r="AG67" s="10">
        <v>931</v>
      </c>
      <c r="AH67" s="9">
        <v>0.3328267477203648</v>
      </c>
      <c r="AI67" s="9">
        <v>6.1573546180159644E-2</v>
      </c>
      <c r="AJ67" s="10">
        <v>6606</v>
      </c>
      <c r="AK67" s="10">
        <v>6924</v>
      </c>
      <c r="AL67" s="10">
        <v>7634</v>
      </c>
      <c r="AM67" s="10">
        <v>4.8000000000000001E-2</v>
      </c>
      <c r="AN67" s="9">
        <v>0.10254188330444824</v>
      </c>
      <c r="AO67" s="10">
        <v>38634</v>
      </c>
      <c r="AP67" s="10">
        <v>43629</v>
      </c>
      <c r="AQ67" s="10">
        <v>59533</v>
      </c>
      <c r="AR67" s="10">
        <v>0.129</v>
      </c>
      <c r="AS67" s="9">
        <v>0.36452818079717608</v>
      </c>
      <c r="AT67" s="10">
        <v>0.17599999999999999</v>
      </c>
      <c r="AU67" s="10">
        <v>0.28000000000000003</v>
      </c>
      <c r="AV67" s="9">
        <v>0.31053502482073908</v>
      </c>
      <c r="AW67" s="10">
        <v>0.104</v>
      </c>
      <c r="AX67" s="9">
        <v>3.0535024820739054E-2</v>
      </c>
      <c r="AY67" s="10">
        <v>0.35099999999999998</v>
      </c>
      <c r="AZ67" s="10">
        <v>0.41</v>
      </c>
      <c r="BA67" s="9">
        <v>0.31404375441072691</v>
      </c>
      <c r="BB67" s="10">
        <v>5.8999999999999997E-2</v>
      </c>
      <c r="BC67" s="9">
        <v>-9.5845174288664015E-2</v>
      </c>
      <c r="BD67" s="10">
        <v>-5.91</v>
      </c>
      <c r="BE67" s="9">
        <f t="shared" si="2"/>
        <v>9.595624558927307E-2</v>
      </c>
      <c r="BF67" s="10">
        <v>0.42499999999999999</v>
      </c>
      <c r="BG67" s="10">
        <v>0.45900000000000002</v>
      </c>
      <c r="BH67" s="9">
        <v>0.39756353156929525</v>
      </c>
      <c r="BI67" s="10">
        <v>3.4000000000000002E-2</v>
      </c>
      <c r="BJ67" s="9">
        <v>-6.0986439545667182E-2</v>
      </c>
      <c r="BK67" s="10">
        <v>0.497</v>
      </c>
      <c r="BL67" s="10">
        <v>0.46700000000000003</v>
      </c>
      <c r="BM67" s="10">
        <v>0.44</v>
      </c>
      <c r="BN67" s="10">
        <v>-0.03</v>
      </c>
      <c r="BO67" s="10">
        <v>-2.7E-2</v>
      </c>
      <c r="BP67" s="10">
        <v>0</v>
      </c>
      <c r="BQ67" s="10">
        <v>9</v>
      </c>
      <c r="BR67" s="10">
        <v>1529</v>
      </c>
      <c r="BS67" s="10">
        <v>0.73499999999999999</v>
      </c>
      <c r="BT67" s="10">
        <v>1170</v>
      </c>
      <c r="BU67" s="10">
        <v>0.501</v>
      </c>
      <c r="BV67" s="10">
        <v>1275</v>
      </c>
      <c r="BW67" s="10">
        <v>0.48899999999999999</v>
      </c>
      <c r="BX67" s="10">
        <v>-0.23499999999999999</v>
      </c>
      <c r="BY67" s="10">
        <v>0.09</v>
      </c>
      <c r="BZ67" s="10">
        <v>120000</v>
      </c>
      <c r="CA67" s="10">
        <v>228000</v>
      </c>
      <c r="CB67" s="10">
        <v>244400</v>
      </c>
      <c r="CC67" s="10">
        <v>0.80091132141605326</v>
      </c>
      <c r="CD67" s="10">
        <v>0.82819383259911894</v>
      </c>
      <c r="CE67" s="10">
        <v>7.192982456140351E-2</v>
      </c>
      <c r="CF67" s="10">
        <v>0.9</v>
      </c>
      <c r="CG67" s="10">
        <v>1.0366666666666666</v>
      </c>
      <c r="CH67" s="10">
        <v>0.77469335100000003</v>
      </c>
      <c r="CI67" s="10">
        <v>0.780821918</v>
      </c>
      <c r="CJ67" s="10">
        <f>VLOOKUP(A67,[1]HousingMarket!$A$2:$R$151,11,FALSE)</f>
        <v>0.82819383259911894</v>
      </c>
      <c r="CK67" s="10" t="s">
        <v>329</v>
      </c>
      <c r="CL67" s="10">
        <v>1268</v>
      </c>
      <c r="CM67" s="10">
        <v>1694</v>
      </c>
      <c r="CN67" s="10">
        <v>115431.8319</v>
      </c>
      <c r="CO67" s="10">
        <v>203065.72409999999</v>
      </c>
      <c r="CP67" s="10">
        <v>301370.89600000001</v>
      </c>
      <c r="CQ67" s="10">
        <v>0.75918306700000004</v>
      </c>
      <c r="CR67" s="10">
        <v>0.48410519499999999</v>
      </c>
    </row>
    <row r="68" spans="1:96" x14ac:dyDescent="0.35">
      <c r="A68">
        <v>41051003902</v>
      </c>
      <c r="B68" t="s">
        <v>334</v>
      </c>
      <c r="C68" s="10" t="s">
        <v>451</v>
      </c>
      <c r="D68" s="10" t="s">
        <v>451</v>
      </c>
      <c r="E68" s="10" t="s">
        <v>455</v>
      </c>
      <c r="F68" s="10" t="s">
        <v>458</v>
      </c>
      <c r="G68" s="10" t="s">
        <v>226</v>
      </c>
      <c r="H68" s="10" t="s">
        <v>226</v>
      </c>
      <c r="I68" s="10" t="s">
        <v>227</v>
      </c>
      <c r="J68" s="10" t="s">
        <v>227</v>
      </c>
      <c r="K68" s="10" t="s">
        <v>227</v>
      </c>
      <c r="L68" s="10">
        <v>0</v>
      </c>
      <c r="M68" s="10">
        <v>1</v>
      </c>
      <c r="N68" s="10">
        <v>1</v>
      </c>
      <c r="O68" s="10">
        <v>1</v>
      </c>
      <c r="P68" s="10">
        <v>0</v>
      </c>
      <c r="Q68" s="10">
        <v>0</v>
      </c>
      <c r="R68" s="10">
        <v>68890.62</v>
      </c>
      <c r="S68" s="9">
        <v>0.89614243323442133</v>
      </c>
      <c r="T68" s="9">
        <v>0.91618075801749266</v>
      </c>
      <c r="U68" s="9">
        <v>0.77299703264094954</v>
      </c>
      <c r="V68" s="9">
        <v>0.81195335276967928</v>
      </c>
      <c r="W68" s="10">
        <v>383</v>
      </c>
      <c r="X68" s="10">
        <v>0.61899999999999999</v>
      </c>
      <c r="Y68" s="10">
        <v>438</v>
      </c>
      <c r="Z68" s="10">
        <v>0.63900000000000001</v>
      </c>
      <c r="AA68" s="10">
        <v>217</v>
      </c>
      <c r="AB68" s="9">
        <v>0.75609756097560976</v>
      </c>
      <c r="AC68" s="10">
        <v>2.1000000000000001E-2</v>
      </c>
      <c r="AD68" s="9">
        <v>0.11668150258144916</v>
      </c>
      <c r="AE68" s="10">
        <v>666</v>
      </c>
      <c r="AF68" s="10">
        <v>989</v>
      </c>
      <c r="AG68" s="10">
        <v>1149</v>
      </c>
      <c r="AH68" s="9">
        <v>0.48498498498498499</v>
      </c>
      <c r="AI68" s="9">
        <v>0.16177957532861487</v>
      </c>
      <c r="AJ68" s="10">
        <v>2986</v>
      </c>
      <c r="AK68" s="10">
        <v>2951</v>
      </c>
      <c r="AL68" s="10">
        <v>3241</v>
      </c>
      <c r="AM68" s="10">
        <v>-1.2E-2</v>
      </c>
      <c r="AN68" s="9">
        <v>9.8271772280582814E-2</v>
      </c>
      <c r="AO68" s="10">
        <v>46629</v>
      </c>
      <c r="AP68" s="10">
        <v>63295</v>
      </c>
      <c r="AQ68" s="10">
        <v>66643</v>
      </c>
      <c r="AR68" s="10">
        <v>0.35699999999999998</v>
      </c>
      <c r="AS68" s="9">
        <v>5.2895173394422956E-2</v>
      </c>
      <c r="AT68" s="10">
        <v>0.29099999999999998</v>
      </c>
      <c r="AU68" s="10">
        <v>0.38700000000000001</v>
      </c>
      <c r="AV68" s="9">
        <v>0.54112734864300627</v>
      </c>
      <c r="AW68" s="10">
        <v>9.6000000000000002E-2</v>
      </c>
      <c r="AX68" s="9">
        <v>0.15412734864300626</v>
      </c>
      <c r="AY68" s="10">
        <v>0.20399999999999999</v>
      </c>
      <c r="AZ68" s="10">
        <v>0.183</v>
      </c>
      <c r="BA68" s="9">
        <v>0.21064814814814814</v>
      </c>
      <c r="BB68" s="10">
        <v>-2.1000000000000001E-2</v>
      </c>
      <c r="BC68" s="9">
        <v>2.7571225071225058E-2</v>
      </c>
      <c r="BD68" s="10">
        <v>2.12</v>
      </c>
      <c r="BE68" s="9">
        <f t="shared" si="2"/>
        <v>-2.7648148148148088E-2</v>
      </c>
      <c r="BF68" s="10">
        <v>0.16600000000000001</v>
      </c>
      <c r="BG68" s="10">
        <v>0.19600000000000001</v>
      </c>
      <c r="BH68" s="9">
        <v>0.18296821968528232</v>
      </c>
      <c r="BI68" s="10">
        <v>2.9000000000000001E-2</v>
      </c>
      <c r="BJ68" s="9">
        <v>-1.2558720335049761E-2</v>
      </c>
      <c r="BK68" s="10">
        <v>0.34799999999999998</v>
      </c>
      <c r="BL68" s="10">
        <v>0.25900000000000001</v>
      </c>
      <c r="BM68" s="10">
        <v>0.379</v>
      </c>
      <c r="BN68" s="10">
        <v>-8.8999999999999996E-2</v>
      </c>
      <c r="BO68" s="10">
        <v>0.12</v>
      </c>
      <c r="BP68" s="10">
        <v>7</v>
      </c>
      <c r="BQ68" s="10">
        <v>0</v>
      </c>
      <c r="BR68" s="10">
        <v>428</v>
      </c>
      <c r="BS68" s="10">
        <v>0.441</v>
      </c>
      <c r="BT68" s="10">
        <v>320</v>
      </c>
      <c r="BU68" s="10">
        <v>0.28999999999999998</v>
      </c>
      <c r="BV68" s="10">
        <v>230</v>
      </c>
      <c r="BW68" s="10">
        <v>0.22700000000000001</v>
      </c>
      <c r="BX68" s="10">
        <v>-0.252</v>
      </c>
      <c r="BY68" s="10">
        <v>-0.28100000000000003</v>
      </c>
      <c r="BZ68" s="10">
        <v>144300</v>
      </c>
      <c r="CA68" s="10">
        <v>290900</v>
      </c>
      <c r="CB68" s="10">
        <v>315800</v>
      </c>
      <c r="CC68" s="10">
        <v>1.0196284612688398</v>
      </c>
      <c r="CD68" s="10">
        <v>1.0701457133175194</v>
      </c>
      <c r="CE68" s="10">
        <v>8.5596424888277761E-2</v>
      </c>
      <c r="CF68" s="10">
        <v>1.015939015939016</v>
      </c>
      <c r="CG68" s="10">
        <v>1.1884961884961884</v>
      </c>
      <c r="CH68" s="10">
        <v>0.93156875400000005</v>
      </c>
      <c r="CI68" s="10">
        <v>0.99623287699999996</v>
      </c>
      <c r="CJ68" s="10">
        <f>VLOOKUP(A68,[1]HousingMarket!$A$2:$R$151,11,FALSE)</f>
        <v>1.0701457133175194</v>
      </c>
      <c r="CK68" s="10" t="s">
        <v>331</v>
      </c>
      <c r="CL68" s="10">
        <v>1281</v>
      </c>
      <c r="CM68" s="10">
        <v>1919</v>
      </c>
      <c r="CN68" s="10">
        <v>146925.24189999999</v>
      </c>
      <c r="CO68" s="10">
        <v>286357.6667</v>
      </c>
      <c r="CP68" s="10">
        <v>419224.61180000001</v>
      </c>
      <c r="CQ68" s="10">
        <v>0.94900251899999999</v>
      </c>
      <c r="CR68" s="10">
        <v>0.46398948099999998</v>
      </c>
    </row>
    <row r="69" spans="1:96" x14ac:dyDescent="0.35">
      <c r="A69">
        <v>41051004001</v>
      </c>
      <c r="B69" t="s">
        <v>335</v>
      </c>
      <c r="C69" s="10" t="s">
        <v>5</v>
      </c>
      <c r="D69" s="10" t="s">
        <v>453</v>
      </c>
      <c r="E69" s="10" t="s">
        <v>455</v>
      </c>
      <c r="F69" s="10" t="s">
        <v>459</v>
      </c>
      <c r="G69" s="10" t="s">
        <v>43</v>
      </c>
      <c r="H69" s="10" t="s">
        <v>47</v>
      </c>
      <c r="I69" s="10" t="s">
        <v>230</v>
      </c>
      <c r="J69" s="10" t="s">
        <v>230</v>
      </c>
      <c r="K69" s="10" t="s">
        <v>230</v>
      </c>
      <c r="L69" s="10">
        <v>4</v>
      </c>
      <c r="M69" s="10">
        <v>4</v>
      </c>
      <c r="N69" s="10">
        <v>0</v>
      </c>
      <c r="O69" s="10">
        <v>0</v>
      </c>
      <c r="P69" s="10">
        <v>0</v>
      </c>
      <c r="Q69" s="10">
        <v>0</v>
      </c>
      <c r="R69" s="10">
        <v>36302.53</v>
      </c>
      <c r="S69" s="9">
        <v>0.51604668125455877</v>
      </c>
      <c r="T69" s="9">
        <v>0.42956204379562046</v>
      </c>
      <c r="U69" s="9">
        <v>0.28191101385849743</v>
      </c>
      <c r="V69" s="9">
        <v>0.24343065693430657</v>
      </c>
      <c r="W69" s="10">
        <v>1088</v>
      </c>
      <c r="X69" s="10">
        <v>0.92400000000000004</v>
      </c>
      <c r="Y69" s="10">
        <v>1213</v>
      </c>
      <c r="Z69" s="10">
        <v>0.88200000000000001</v>
      </c>
      <c r="AA69" s="10">
        <v>1299</v>
      </c>
      <c r="AB69" s="9">
        <v>0.70254191454840453</v>
      </c>
      <c r="AC69" s="10">
        <v>-4.2000000000000003E-2</v>
      </c>
      <c r="AD69" s="9">
        <v>-0.17963990363341364</v>
      </c>
      <c r="AE69" s="10">
        <v>532</v>
      </c>
      <c r="AF69" s="10">
        <v>730</v>
      </c>
      <c r="AG69" s="10">
        <v>895</v>
      </c>
      <c r="AH69" s="9">
        <v>0.3721804511278195</v>
      </c>
      <c r="AI69" s="9">
        <v>0.22602739726027399</v>
      </c>
      <c r="AJ69" s="10">
        <v>6240</v>
      </c>
      <c r="AK69" s="10">
        <v>6651</v>
      </c>
      <c r="AL69" s="10">
        <v>8486</v>
      </c>
      <c r="AM69" s="10">
        <v>6.6000000000000003E-2</v>
      </c>
      <c r="AN69" s="9">
        <v>0.27589836114869937</v>
      </c>
      <c r="AO69" s="10">
        <v>30693</v>
      </c>
      <c r="AP69" s="10">
        <v>34290</v>
      </c>
      <c r="AQ69" s="10">
        <v>37658</v>
      </c>
      <c r="AR69" s="10">
        <v>0.11700000000000001</v>
      </c>
      <c r="AS69" s="9">
        <v>9.8221055701370741E-2</v>
      </c>
      <c r="AT69" s="10">
        <v>9.8000000000000004E-2</v>
      </c>
      <c r="AU69" s="10">
        <v>0.19600000000000001</v>
      </c>
      <c r="AV69" s="9">
        <v>0.22224485638622937</v>
      </c>
      <c r="AW69" s="10">
        <v>9.8000000000000004E-2</v>
      </c>
      <c r="AX69" s="9">
        <v>2.6244856386229365E-2</v>
      </c>
      <c r="AY69" s="10">
        <v>0.52300000000000002</v>
      </c>
      <c r="AZ69" s="10">
        <v>0.59899999999999998</v>
      </c>
      <c r="BA69" s="9">
        <v>0.59864966241560391</v>
      </c>
      <c r="BB69" s="10">
        <v>7.5999999999999998E-2</v>
      </c>
      <c r="BC69" s="9">
        <v>-2.7671795249428754E-4</v>
      </c>
      <c r="BD69" s="10">
        <v>-7.56</v>
      </c>
      <c r="BE69" s="9">
        <f t="shared" si="2"/>
        <v>3.5033758439606544E-4</v>
      </c>
      <c r="BF69" s="10">
        <v>0.40500000000000003</v>
      </c>
      <c r="BG69" s="10">
        <v>0.54500000000000004</v>
      </c>
      <c r="BH69" s="9">
        <v>0.54631157200094271</v>
      </c>
      <c r="BI69" s="10">
        <v>0.14000000000000001</v>
      </c>
      <c r="BJ69" s="9">
        <v>1.7318095592046001E-3</v>
      </c>
      <c r="BK69" s="10">
        <v>0.61599999999999999</v>
      </c>
      <c r="BL69" s="10">
        <v>0.66400000000000003</v>
      </c>
      <c r="BM69" s="10">
        <v>0.59299999999999997</v>
      </c>
      <c r="BN69" s="10">
        <v>4.7E-2</v>
      </c>
      <c r="BO69" s="10">
        <v>-7.0999999999999994E-2</v>
      </c>
      <c r="BP69" s="10">
        <v>401</v>
      </c>
      <c r="BQ69" s="10">
        <v>0</v>
      </c>
      <c r="BR69" s="10">
        <v>1586</v>
      </c>
      <c r="BS69" s="10">
        <v>0.83499999999999996</v>
      </c>
      <c r="BT69" s="10">
        <v>1395</v>
      </c>
      <c r="BU69" s="10">
        <v>0.67900000000000005</v>
      </c>
      <c r="BV69" s="10">
        <v>1710</v>
      </c>
      <c r="BW69" s="10">
        <v>0.65</v>
      </c>
      <c r="BX69" s="10">
        <v>-0.12</v>
      </c>
      <c r="BY69" s="10">
        <v>0.22600000000000001</v>
      </c>
      <c r="BZ69" s="10">
        <v>120400</v>
      </c>
      <c r="CA69" s="10">
        <v>219900</v>
      </c>
      <c r="CB69" s="10">
        <v>225500</v>
      </c>
      <c r="CC69" s="10">
        <v>0.76165439887837361</v>
      </c>
      <c r="CD69" s="10">
        <v>0.76414774652660111</v>
      </c>
      <c r="CE69" s="10">
        <v>2.5466120964074579E-2</v>
      </c>
      <c r="CF69" s="10">
        <v>0.82641196013289031</v>
      </c>
      <c r="CG69" s="10">
        <v>0.87292358803986714</v>
      </c>
      <c r="CH69" s="10">
        <v>0.77727566199999998</v>
      </c>
      <c r="CI69" s="10">
        <v>0.75308219200000004</v>
      </c>
      <c r="CJ69" s="10">
        <f>VLOOKUP(A69,[1]HousingMarket!$A$2:$R$151,11,FALSE)</f>
        <v>0.76414774652660111</v>
      </c>
      <c r="CK69" s="10" t="s">
        <v>336</v>
      </c>
      <c r="CL69" s="10">
        <v>1284</v>
      </c>
      <c r="CM69" s="10">
        <v>1609</v>
      </c>
      <c r="CN69" s="10">
        <v>114116.1795</v>
      </c>
      <c r="CO69" s="10">
        <v>220626.33929999999</v>
      </c>
      <c r="CP69" s="10">
        <v>289650.52759999997</v>
      </c>
      <c r="CQ69" s="10">
        <v>0.93334845499999997</v>
      </c>
      <c r="CR69" s="10">
        <v>0.31285561099999998</v>
      </c>
    </row>
    <row r="70" spans="1:96" x14ac:dyDescent="0.35">
      <c r="A70">
        <v>41051004002</v>
      </c>
      <c r="B70" t="s">
        <v>337</v>
      </c>
      <c r="C70" s="10" t="s">
        <v>451</v>
      </c>
      <c r="D70" s="10" t="s">
        <v>451</v>
      </c>
      <c r="E70" s="10" t="s">
        <v>455</v>
      </c>
      <c r="F70" s="10" t="s">
        <v>458</v>
      </c>
      <c r="G70" s="10" t="s">
        <v>43</v>
      </c>
      <c r="H70" s="10" t="s">
        <v>262</v>
      </c>
      <c r="I70" s="10" t="s">
        <v>227</v>
      </c>
      <c r="J70" s="10" t="s">
        <v>230</v>
      </c>
      <c r="K70" s="10" t="s">
        <v>227</v>
      </c>
      <c r="L70" s="10">
        <v>1</v>
      </c>
      <c r="M70" s="10">
        <v>1</v>
      </c>
      <c r="N70" s="10">
        <v>0</v>
      </c>
      <c r="O70" s="10">
        <v>0</v>
      </c>
      <c r="P70" s="10">
        <v>0</v>
      </c>
      <c r="Q70" s="10">
        <v>0</v>
      </c>
      <c r="R70" s="10">
        <v>32498.560000000001</v>
      </c>
      <c r="S70" s="9">
        <v>0.87269482450922076</v>
      </c>
      <c r="T70" s="9">
        <v>0.80762663631189524</v>
      </c>
      <c r="U70" s="9">
        <v>0.60202260559190957</v>
      </c>
      <c r="V70" s="9">
        <v>0.59077973819009677</v>
      </c>
      <c r="W70" s="10">
        <v>1474</v>
      </c>
      <c r="X70" s="10">
        <v>0.84599999999999997</v>
      </c>
      <c r="Y70" s="10">
        <v>1626</v>
      </c>
      <c r="Z70" s="10">
        <v>0.83499999999999996</v>
      </c>
      <c r="AA70" s="10">
        <v>1628</v>
      </c>
      <c r="AB70" s="9">
        <v>0.84004127966976261</v>
      </c>
      <c r="AC70" s="10">
        <v>-1.0999999999999999E-2</v>
      </c>
      <c r="AD70" s="9">
        <v>4.9103089455715399E-3</v>
      </c>
      <c r="AE70" s="10">
        <v>682</v>
      </c>
      <c r="AF70" s="10">
        <v>1135</v>
      </c>
      <c r="AG70" s="10">
        <v>1152</v>
      </c>
      <c r="AH70" s="9">
        <v>0.66422287390029333</v>
      </c>
      <c r="AI70" s="9">
        <v>1.497797356828201E-2</v>
      </c>
      <c r="AJ70" s="10">
        <v>5020</v>
      </c>
      <c r="AK70" s="10">
        <v>5315</v>
      </c>
      <c r="AL70" s="10">
        <v>6251</v>
      </c>
      <c r="AM70" s="10">
        <v>5.8999999999999997E-2</v>
      </c>
      <c r="AN70" s="9">
        <v>0.17610536218250239</v>
      </c>
      <c r="AO70" s="10">
        <v>41699</v>
      </c>
      <c r="AP70" s="10">
        <v>60170</v>
      </c>
      <c r="AQ70" s="10">
        <v>57222</v>
      </c>
      <c r="AR70" s="10">
        <v>0.443</v>
      </c>
      <c r="AS70" s="9">
        <v>-4.8994515539305339E-2</v>
      </c>
      <c r="AT70" s="10">
        <v>0.28000000000000003</v>
      </c>
      <c r="AU70" s="10">
        <v>0.42499999999999999</v>
      </c>
      <c r="AV70" s="9">
        <v>0.43370165745856354</v>
      </c>
      <c r="AW70" s="10">
        <v>0.14499999999999999</v>
      </c>
      <c r="AX70" s="9">
        <v>8.7016574585635498E-3</v>
      </c>
      <c r="AY70" s="10">
        <v>0.28000000000000003</v>
      </c>
      <c r="AZ70" s="10">
        <v>0.33600000000000002</v>
      </c>
      <c r="BA70" s="9">
        <v>0.41748166259168706</v>
      </c>
      <c r="BB70" s="10">
        <v>5.6000000000000001E-2</v>
      </c>
      <c r="BC70" s="9">
        <v>8.1830588002559379E-2</v>
      </c>
      <c r="BD70" s="10">
        <v>-5.6</v>
      </c>
      <c r="BE70" s="9">
        <f t="shared" si="2"/>
        <v>-8.1481662591686987E-2</v>
      </c>
      <c r="BF70" s="10">
        <v>0.151</v>
      </c>
      <c r="BG70" s="10">
        <v>0.20699999999999999</v>
      </c>
      <c r="BH70" s="9">
        <v>0.24972004479283313</v>
      </c>
      <c r="BI70" s="10">
        <v>5.6000000000000001E-2</v>
      </c>
      <c r="BJ70" s="9">
        <v>4.2570468123030697E-2</v>
      </c>
      <c r="BK70" s="10">
        <v>0.42799999999999999</v>
      </c>
      <c r="BL70" s="10">
        <v>0.49099999999999999</v>
      </c>
      <c r="BM70" s="10">
        <v>0.38800000000000001</v>
      </c>
      <c r="BN70" s="10">
        <v>6.3E-2</v>
      </c>
      <c r="BO70" s="10">
        <v>-0.10199999999999999</v>
      </c>
      <c r="BP70" s="10">
        <v>0</v>
      </c>
      <c r="BQ70" s="10">
        <v>0</v>
      </c>
      <c r="BR70" s="10">
        <v>627</v>
      </c>
      <c r="BS70" s="10">
        <v>0.53400000000000003</v>
      </c>
      <c r="BT70" s="10">
        <v>550</v>
      </c>
      <c r="BU70" s="10">
        <v>0.40600000000000003</v>
      </c>
      <c r="BV70" s="10">
        <v>415</v>
      </c>
      <c r="BW70" s="10">
        <v>0.318</v>
      </c>
      <c r="BX70" s="10">
        <v>-0.123</v>
      </c>
      <c r="BY70" s="10">
        <v>-0.245</v>
      </c>
      <c r="BZ70" s="10">
        <v>138300</v>
      </c>
      <c r="CA70" s="10">
        <v>275900</v>
      </c>
      <c r="CB70" s="10">
        <v>311200</v>
      </c>
      <c r="CC70" s="10">
        <v>1.0329477742726954</v>
      </c>
      <c r="CD70" s="10">
        <v>1.0545577770247374</v>
      </c>
      <c r="CE70" s="10">
        <v>0.12794490757520841</v>
      </c>
      <c r="CF70" s="10">
        <v>0.9949385394070861</v>
      </c>
      <c r="CG70" s="10">
        <v>1.2501807664497468</v>
      </c>
      <c r="CH70" s="10">
        <v>0.892834087</v>
      </c>
      <c r="CI70" s="10">
        <v>0.94486301399999995</v>
      </c>
      <c r="CJ70" s="10">
        <f>VLOOKUP(A70,[1]HousingMarket!$A$2:$R$151,11,FALSE)</f>
        <v>1.0545577770247374</v>
      </c>
      <c r="CK70" s="10" t="s">
        <v>338</v>
      </c>
      <c r="CL70" s="10">
        <v>1333</v>
      </c>
      <c r="CM70" s="10">
        <v>1889</v>
      </c>
      <c r="CN70" s="10">
        <v>129940.33869999999</v>
      </c>
      <c r="CO70" s="10">
        <v>259761.875</v>
      </c>
      <c r="CP70" s="10">
        <v>376343.34779999999</v>
      </c>
      <c r="CQ70" s="10">
        <v>0.99908571599999996</v>
      </c>
      <c r="CR70" s="10">
        <v>0.448801322</v>
      </c>
    </row>
    <row r="71" spans="1:96" x14ac:dyDescent="0.35">
      <c r="A71">
        <v>41051004101</v>
      </c>
      <c r="B71" t="s">
        <v>339</v>
      </c>
      <c r="C71" s="10" t="s">
        <v>16</v>
      </c>
      <c r="D71" s="10" t="s">
        <v>452</v>
      </c>
      <c r="E71" s="10" t="s">
        <v>456</v>
      </c>
      <c r="F71" s="10" t="s">
        <v>458</v>
      </c>
      <c r="G71" s="10" t="s">
        <v>39</v>
      </c>
      <c r="H71" s="10" t="s">
        <v>39</v>
      </c>
      <c r="I71" s="10" t="s">
        <v>230</v>
      </c>
      <c r="J71" s="10" t="s">
        <v>230</v>
      </c>
      <c r="K71" s="10" t="s">
        <v>230</v>
      </c>
      <c r="L71" s="10">
        <v>3</v>
      </c>
      <c r="M71" s="10">
        <v>3</v>
      </c>
      <c r="N71" s="10">
        <v>1</v>
      </c>
      <c r="O71" s="10">
        <v>1</v>
      </c>
      <c r="P71" s="10">
        <v>0</v>
      </c>
      <c r="Q71" s="10">
        <v>0</v>
      </c>
      <c r="R71" s="10">
        <v>18949.03</v>
      </c>
      <c r="S71" s="9">
        <v>0.53895410885805761</v>
      </c>
      <c r="T71" s="9">
        <v>0.5755470649531087</v>
      </c>
      <c r="U71" s="9">
        <v>0.28815368196371399</v>
      </c>
      <c r="V71" s="9">
        <v>0.25772837790899616</v>
      </c>
      <c r="W71" s="10">
        <v>875</v>
      </c>
      <c r="X71" s="10">
        <v>0.76600000000000001</v>
      </c>
      <c r="Y71" s="10">
        <v>757</v>
      </c>
      <c r="Z71" s="10">
        <v>0.72399999999999998</v>
      </c>
      <c r="AA71" s="10">
        <v>695</v>
      </c>
      <c r="AB71" s="9">
        <v>0.7808988764044944</v>
      </c>
      <c r="AC71" s="10">
        <v>-4.2000000000000003E-2</v>
      </c>
      <c r="AD71" s="9">
        <v>5.7189507379637794E-2</v>
      </c>
      <c r="AE71" s="10">
        <v>595</v>
      </c>
      <c r="AF71" s="10">
        <v>797</v>
      </c>
      <c r="AG71" s="10">
        <v>872</v>
      </c>
      <c r="AH71" s="9">
        <v>0.33949579831932764</v>
      </c>
      <c r="AI71" s="9">
        <v>9.4102885821831794E-2</v>
      </c>
      <c r="AJ71" s="10">
        <v>6524</v>
      </c>
      <c r="AK71" s="10">
        <v>7207</v>
      </c>
      <c r="AL71" s="10">
        <v>6619</v>
      </c>
      <c r="AM71" s="10">
        <v>0.105</v>
      </c>
      <c r="AN71" s="9">
        <v>-8.1587345636187081E-2</v>
      </c>
      <c r="AO71" s="10">
        <v>35551</v>
      </c>
      <c r="AP71" s="10">
        <v>44056</v>
      </c>
      <c r="AQ71" s="10">
        <v>50495</v>
      </c>
      <c r="AR71" s="10">
        <v>0.23899999999999999</v>
      </c>
      <c r="AS71" s="9">
        <v>0.14615489377156354</v>
      </c>
      <c r="AT71" s="10">
        <v>9.6000000000000002E-2</v>
      </c>
      <c r="AU71" s="10">
        <v>0.26100000000000001</v>
      </c>
      <c r="AV71" s="9">
        <v>0.27221172022684309</v>
      </c>
      <c r="AW71" s="10">
        <v>0.16500000000000001</v>
      </c>
      <c r="AX71" s="9">
        <v>1.1211720226843136E-2</v>
      </c>
      <c r="AY71" s="10">
        <v>0.45700000000000002</v>
      </c>
      <c r="AZ71" s="10">
        <v>0.39800000000000002</v>
      </c>
      <c r="BA71" s="9">
        <v>0.39417989417989419</v>
      </c>
      <c r="BB71" s="10">
        <v>-5.8999999999999997E-2</v>
      </c>
      <c r="BC71" s="9">
        <v>-4.0364687514745645E-3</v>
      </c>
      <c r="BD71" s="10">
        <v>5.87</v>
      </c>
      <c r="BE71" s="9">
        <f t="shared" si="2"/>
        <v>3.8201058201058347E-3</v>
      </c>
      <c r="BF71" s="10">
        <v>0.35299999999999998</v>
      </c>
      <c r="BG71" s="10">
        <v>0.48199999999999998</v>
      </c>
      <c r="BH71" s="9">
        <v>0.33660673817797249</v>
      </c>
      <c r="BI71" s="10">
        <v>0.128</v>
      </c>
      <c r="BJ71" s="9">
        <v>-0.14500835825605002</v>
      </c>
      <c r="BK71" s="10">
        <v>0.56899999999999995</v>
      </c>
      <c r="BL71" s="10">
        <v>0.59099999999999997</v>
      </c>
      <c r="BM71" s="10">
        <v>0.49099999999999999</v>
      </c>
      <c r="BN71" s="10">
        <v>2.3E-2</v>
      </c>
      <c r="BO71" s="10">
        <v>-0.1</v>
      </c>
      <c r="BP71" s="10">
        <v>19</v>
      </c>
      <c r="BQ71" s="10">
        <v>5</v>
      </c>
      <c r="BR71" s="10">
        <v>1712</v>
      </c>
      <c r="BS71" s="10">
        <v>0.876</v>
      </c>
      <c r="BT71" s="10">
        <v>1505</v>
      </c>
      <c r="BU71" s="10">
        <v>0.64600000000000002</v>
      </c>
      <c r="BV71" s="10">
        <v>1410</v>
      </c>
      <c r="BW71" s="10">
        <v>0.60399999999999998</v>
      </c>
      <c r="BX71" s="10">
        <v>-0.121</v>
      </c>
      <c r="BY71" s="10">
        <v>-6.3E-2</v>
      </c>
      <c r="BZ71" s="10">
        <v>110500</v>
      </c>
      <c r="CA71" s="10">
        <v>218800</v>
      </c>
      <c r="CB71" s="10">
        <v>200300</v>
      </c>
      <c r="CC71" s="10">
        <v>0.6950578338590957</v>
      </c>
      <c r="CD71" s="10">
        <v>0.67875296509657745</v>
      </c>
      <c r="CE71" s="10">
        <v>-8.455210237659963E-2</v>
      </c>
      <c r="CF71" s="10">
        <v>0.98009049773755652</v>
      </c>
      <c r="CG71" s="10">
        <v>0.81266968325791855</v>
      </c>
      <c r="CH71" s="10">
        <v>0.71336345999999995</v>
      </c>
      <c r="CI71" s="10">
        <v>0.74931506800000003</v>
      </c>
      <c r="CJ71" s="10">
        <f>VLOOKUP(A71,[1]HousingMarket!$A$2:$R$151,11,FALSE)</f>
        <v>0.67875296509657745</v>
      </c>
      <c r="CK71" s="10" t="s">
        <v>340</v>
      </c>
      <c r="CL71" s="10">
        <v>1250</v>
      </c>
      <c r="CM71" s="10">
        <v>1572</v>
      </c>
      <c r="CN71" s="10">
        <v>115874.5426</v>
      </c>
      <c r="CO71" s="10">
        <v>181842</v>
      </c>
      <c r="CP71" s="10">
        <v>274160.4106</v>
      </c>
      <c r="CQ71" s="10">
        <v>0.56930069400000005</v>
      </c>
      <c r="CR71" s="10">
        <v>0.50768475199999996</v>
      </c>
    </row>
    <row r="72" spans="1:96" x14ac:dyDescent="0.35">
      <c r="A72">
        <v>41051004102</v>
      </c>
      <c r="B72" t="s">
        <v>341</v>
      </c>
      <c r="C72" s="10" t="s">
        <v>451</v>
      </c>
      <c r="D72" s="10" t="s">
        <v>453</v>
      </c>
      <c r="E72" s="10" t="s">
        <v>455</v>
      </c>
      <c r="F72" s="10" t="s">
        <v>459</v>
      </c>
      <c r="G72" s="10" t="s">
        <v>43</v>
      </c>
      <c r="H72" s="10" t="s">
        <v>39</v>
      </c>
      <c r="I72" s="10" t="s">
        <v>230</v>
      </c>
      <c r="J72" s="10" t="s">
        <v>230</v>
      </c>
      <c r="K72" s="10" t="s">
        <v>230</v>
      </c>
      <c r="L72" s="10">
        <v>3</v>
      </c>
      <c r="M72" s="10">
        <v>2</v>
      </c>
      <c r="N72" s="10">
        <v>0</v>
      </c>
      <c r="O72" s="10">
        <v>0</v>
      </c>
      <c r="P72" s="10">
        <v>0</v>
      </c>
      <c r="Q72" s="10">
        <v>0</v>
      </c>
      <c r="R72" s="10">
        <v>24663.54</v>
      </c>
      <c r="S72" s="9">
        <v>0.79117911791179119</v>
      </c>
      <c r="T72" s="9">
        <v>0.62264975951027546</v>
      </c>
      <c r="U72" s="9">
        <v>0.56525652565256523</v>
      </c>
      <c r="V72" s="9">
        <v>0.40183646698731962</v>
      </c>
      <c r="W72" s="10">
        <v>815</v>
      </c>
      <c r="X72" s="10">
        <v>0.874</v>
      </c>
      <c r="Y72" s="10">
        <v>425</v>
      </c>
      <c r="Z72" s="10">
        <v>0.86599999999999999</v>
      </c>
      <c r="AA72" s="10">
        <v>549</v>
      </c>
      <c r="AB72" s="9">
        <v>0.65827338129496404</v>
      </c>
      <c r="AC72" s="10">
        <v>-8.0000000000000002E-3</v>
      </c>
      <c r="AD72" s="9">
        <v>-0.20730706677020905</v>
      </c>
      <c r="AE72" s="10">
        <v>632</v>
      </c>
      <c r="AF72" s="10">
        <v>900</v>
      </c>
      <c r="AG72" s="10">
        <v>922</v>
      </c>
      <c r="AH72" s="9">
        <v>0.42405063291139244</v>
      </c>
      <c r="AI72" s="9">
        <v>2.4444444444444491E-2</v>
      </c>
      <c r="AJ72" s="10">
        <v>4739</v>
      </c>
      <c r="AK72" s="10">
        <v>4962</v>
      </c>
      <c r="AL72" s="10">
        <v>5444</v>
      </c>
      <c r="AM72" s="10">
        <v>4.7E-2</v>
      </c>
      <c r="AN72" s="9">
        <v>9.713825070536064E-2</v>
      </c>
      <c r="AO72" s="10">
        <v>37854</v>
      </c>
      <c r="AP72" s="10">
        <v>43778</v>
      </c>
      <c r="AQ72" s="10">
        <v>47591</v>
      </c>
      <c r="AR72" s="10">
        <v>0.156</v>
      </c>
      <c r="AS72" s="9">
        <v>8.7098542646991683E-2</v>
      </c>
      <c r="AT72" s="10">
        <v>0.16500000000000001</v>
      </c>
      <c r="AU72" s="10">
        <v>0.32600000000000001</v>
      </c>
      <c r="AV72" s="9">
        <v>0.34012770137524556</v>
      </c>
      <c r="AW72" s="10">
        <v>0.161</v>
      </c>
      <c r="AX72" s="9">
        <v>1.4127701375245605E-2</v>
      </c>
      <c r="AY72" s="10">
        <v>0.35299999999999998</v>
      </c>
      <c r="AZ72" s="10">
        <v>0.371</v>
      </c>
      <c r="BA72" s="9">
        <v>0.33975795607350961</v>
      </c>
      <c r="BB72" s="10">
        <v>1.7999999999999999E-2</v>
      </c>
      <c r="BC72" s="9">
        <v>-3.1643195557968296E-2</v>
      </c>
      <c r="BD72" s="10">
        <v>-1.81</v>
      </c>
      <c r="BE72" s="9">
        <f t="shared" si="2"/>
        <v>3.1242043926490437E-2</v>
      </c>
      <c r="BF72" s="10">
        <v>0.26800000000000002</v>
      </c>
      <c r="BG72" s="10">
        <v>0.24399999999999999</v>
      </c>
      <c r="BH72" s="9">
        <v>0.35268185157972082</v>
      </c>
      <c r="BI72" s="10">
        <v>-2.4E-2</v>
      </c>
      <c r="BJ72" s="9">
        <v>0.10862703497351364</v>
      </c>
      <c r="BK72" s="10">
        <v>0.51900000000000002</v>
      </c>
      <c r="BL72" s="10">
        <v>0.47</v>
      </c>
      <c r="BM72" s="10">
        <v>0.49299999999999999</v>
      </c>
      <c r="BN72" s="10">
        <v>-4.9000000000000002E-2</v>
      </c>
      <c r="BO72" s="10">
        <v>2.3E-2</v>
      </c>
      <c r="BP72" s="10">
        <v>12</v>
      </c>
      <c r="BQ72" s="10">
        <v>12</v>
      </c>
      <c r="BR72" s="10">
        <v>1135</v>
      </c>
      <c r="BS72" s="10">
        <v>0.747</v>
      </c>
      <c r="BT72" s="10">
        <v>910</v>
      </c>
      <c r="BU72" s="10">
        <v>0.51900000000000002</v>
      </c>
      <c r="BV72" s="10">
        <v>915</v>
      </c>
      <c r="BW72" s="10">
        <v>0.48299999999999998</v>
      </c>
      <c r="BX72" s="10">
        <v>-0.19800000000000001</v>
      </c>
      <c r="BY72" s="10">
        <v>5.0000000000000001E-3</v>
      </c>
      <c r="BZ72" s="10">
        <v>119900</v>
      </c>
      <c r="CA72" s="10">
        <v>227400</v>
      </c>
      <c r="CB72" s="10">
        <v>236200</v>
      </c>
      <c r="CC72" s="10">
        <v>0.81423063441990884</v>
      </c>
      <c r="CD72" s="10">
        <v>0.80040664181633348</v>
      </c>
      <c r="CE72" s="10">
        <v>3.8698328935795952E-2</v>
      </c>
      <c r="CF72" s="10">
        <v>0.89658048373644705</v>
      </c>
      <c r="CG72" s="10">
        <v>0.96997497914929109</v>
      </c>
      <c r="CH72" s="10">
        <v>0.77404777300000005</v>
      </c>
      <c r="CI72" s="10">
        <v>0.77876712299999995</v>
      </c>
      <c r="CJ72" s="10">
        <f>VLOOKUP(A72,[1]HousingMarket!$A$2:$R$151,11,FALSE)</f>
        <v>0.80040664181633348</v>
      </c>
      <c r="CK72" s="10" t="s">
        <v>340</v>
      </c>
      <c r="CL72" s="10">
        <v>1250</v>
      </c>
      <c r="CM72" s="10">
        <v>1572</v>
      </c>
      <c r="CN72" s="10">
        <v>114240.7935</v>
      </c>
      <c r="CO72" s="10">
        <v>205097.6029</v>
      </c>
      <c r="CP72" s="10">
        <v>310060.95039999997</v>
      </c>
      <c r="CQ72" s="10">
        <v>0.79530968499999999</v>
      </c>
      <c r="CR72" s="10">
        <v>0.51177266799999999</v>
      </c>
    </row>
    <row r="73" spans="1:96" x14ac:dyDescent="0.35">
      <c r="A73">
        <v>41051004200</v>
      </c>
      <c r="B73" t="s">
        <v>342</v>
      </c>
      <c r="C73" s="10" t="s">
        <v>12</v>
      </c>
      <c r="D73" s="10" t="s">
        <v>5</v>
      </c>
      <c r="E73" s="10" t="s">
        <v>456</v>
      </c>
      <c r="F73" s="10" t="s">
        <v>459</v>
      </c>
      <c r="G73" s="10" t="s">
        <v>39</v>
      </c>
      <c r="H73" s="10" t="s">
        <v>51</v>
      </c>
      <c r="I73" s="10" t="s">
        <v>230</v>
      </c>
      <c r="J73" s="10" t="s">
        <v>230</v>
      </c>
      <c r="K73" s="10" t="s">
        <v>230</v>
      </c>
      <c r="L73" s="10">
        <v>3</v>
      </c>
      <c r="M73" s="10">
        <v>3</v>
      </c>
      <c r="N73" s="10">
        <v>0</v>
      </c>
      <c r="O73" s="10">
        <v>1</v>
      </c>
      <c r="P73" s="10">
        <v>0</v>
      </c>
      <c r="Q73" s="10">
        <v>0</v>
      </c>
      <c r="R73" s="10">
        <v>15929.26</v>
      </c>
      <c r="S73" s="9">
        <v>0.56184210526315792</v>
      </c>
      <c r="T73" s="9">
        <v>0.57744874715261962</v>
      </c>
      <c r="U73" s="9">
        <v>0.34407894736842104</v>
      </c>
      <c r="V73" s="9">
        <v>0.38610478359908884</v>
      </c>
      <c r="W73" s="10">
        <v>595</v>
      </c>
      <c r="X73" s="10">
        <v>0.83199999999999996</v>
      </c>
      <c r="Y73" s="10">
        <v>532</v>
      </c>
      <c r="Z73" s="10">
        <v>0.82</v>
      </c>
      <c r="AA73" s="10">
        <v>338</v>
      </c>
      <c r="AB73" s="9">
        <v>0.68282828282828278</v>
      </c>
      <c r="AC73" s="10">
        <v>-1.2E-2</v>
      </c>
      <c r="AD73" s="9">
        <v>-0.136894367402842</v>
      </c>
      <c r="AE73" s="10">
        <v>531</v>
      </c>
      <c r="AF73" s="10">
        <v>718</v>
      </c>
      <c r="AG73" s="10">
        <v>887</v>
      </c>
      <c r="AH73" s="9">
        <v>0.35216572504708088</v>
      </c>
      <c r="AI73" s="9">
        <v>0.23537604456824512</v>
      </c>
      <c r="AJ73" s="10">
        <v>3042</v>
      </c>
      <c r="AK73" s="10">
        <v>2979</v>
      </c>
      <c r="AL73" s="10">
        <v>3353</v>
      </c>
      <c r="AM73" s="10">
        <v>-2.1000000000000001E-2</v>
      </c>
      <c r="AN73" s="9">
        <v>0.12554548506210139</v>
      </c>
      <c r="AO73" s="10">
        <v>25202</v>
      </c>
      <c r="AP73" s="10">
        <v>35583</v>
      </c>
      <c r="AQ73" s="10">
        <v>41641</v>
      </c>
      <c r="AR73" s="10">
        <v>0.41199999999999998</v>
      </c>
      <c r="AS73" s="9">
        <v>0.17024983840598029</v>
      </c>
      <c r="AT73" s="10">
        <v>0.153</v>
      </c>
      <c r="AU73" s="10">
        <v>0.40100000000000002</v>
      </c>
      <c r="AV73" s="9">
        <v>0.50191245218869529</v>
      </c>
      <c r="AW73" s="10">
        <v>0.248</v>
      </c>
      <c r="AX73" s="9">
        <v>0.10091245218869527</v>
      </c>
      <c r="AY73" s="10">
        <v>0.57899999999999996</v>
      </c>
      <c r="AZ73" s="10">
        <v>0.44600000000000001</v>
      </c>
      <c r="BA73" s="9">
        <v>0.53119209388511424</v>
      </c>
      <c r="BB73" s="10">
        <v>-0.13300000000000001</v>
      </c>
      <c r="BC73" s="9">
        <v>8.5006807781571991E-2</v>
      </c>
      <c r="BD73" s="10">
        <v>13.33</v>
      </c>
      <c r="BE73" s="9">
        <f t="shared" si="2"/>
        <v>-8.5192093885114284E-2</v>
      </c>
      <c r="BF73" s="10">
        <v>0.26800000000000002</v>
      </c>
      <c r="BG73" s="10">
        <v>0.23</v>
      </c>
      <c r="BH73" s="9">
        <v>0.27288994929913513</v>
      </c>
      <c r="BI73" s="10">
        <v>-3.7999999999999999E-2</v>
      </c>
      <c r="BJ73" s="9">
        <v>4.2611332313569505E-2</v>
      </c>
      <c r="BK73" s="10">
        <v>0.67300000000000004</v>
      </c>
      <c r="BL73" s="10">
        <v>0.59799999999999998</v>
      </c>
      <c r="BM73" s="10">
        <v>0.51700000000000002</v>
      </c>
      <c r="BN73" s="10">
        <v>-7.4999999999999997E-2</v>
      </c>
      <c r="BO73" s="10">
        <v>-8.1000000000000003E-2</v>
      </c>
      <c r="BP73" s="10">
        <v>55</v>
      </c>
      <c r="BQ73" s="10">
        <v>72</v>
      </c>
      <c r="BR73" s="10">
        <v>939</v>
      </c>
      <c r="BS73" s="10">
        <v>0.81699999999999995</v>
      </c>
      <c r="BT73" s="10">
        <v>770</v>
      </c>
      <c r="BU73" s="10">
        <v>0.60199999999999998</v>
      </c>
      <c r="BV73" s="10">
        <v>760</v>
      </c>
      <c r="BW73" s="10">
        <v>0.53100000000000003</v>
      </c>
      <c r="BX73" s="10">
        <v>-0.18</v>
      </c>
      <c r="BY73" s="10">
        <v>-1.2999999999999999E-2</v>
      </c>
      <c r="BZ73" s="10">
        <v>116600</v>
      </c>
      <c r="CA73" s="10">
        <v>221200</v>
      </c>
      <c r="CB73" s="10">
        <v>212000</v>
      </c>
      <c r="CC73" s="10">
        <v>0.73852085524009814</v>
      </c>
      <c r="CD73" s="10">
        <v>0.71840054218908844</v>
      </c>
      <c r="CE73" s="10">
        <v>-4.1591320072332731E-2</v>
      </c>
      <c r="CF73" s="10">
        <v>0.89708404802744424</v>
      </c>
      <c r="CG73" s="10">
        <v>0.81818181818181823</v>
      </c>
      <c r="CH73" s="10">
        <v>0.75274370599999996</v>
      </c>
      <c r="CI73" s="10">
        <v>0.75753424700000005</v>
      </c>
      <c r="CJ73" s="10">
        <f>VLOOKUP(A73,[1]HousingMarket!$A$2:$R$151,11,FALSE)</f>
        <v>0.71840054218908844</v>
      </c>
      <c r="CK73" s="10" t="s">
        <v>343</v>
      </c>
      <c r="CL73" s="10">
        <v>1288</v>
      </c>
      <c r="CM73" s="10">
        <v>1580</v>
      </c>
      <c r="CN73" s="10">
        <v>111142.55100000001</v>
      </c>
      <c r="CO73" s="10">
        <v>153325.75760000001</v>
      </c>
      <c r="CP73" s="10">
        <v>266388.04350000003</v>
      </c>
      <c r="CQ73" s="10">
        <v>0.379541464</v>
      </c>
      <c r="CR73" s="10">
        <v>0.73739916699999997</v>
      </c>
    </row>
    <row r="74" spans="1:96" x14ac:dyDescent="0.35">
      <c r="A74">
        <v>41051004300</v>
      </c>
      <c r="B74" t="s">
        <v>344</v>
      </c>
      <c r="C74" s="10" t="s">
        <v>451</v>
      </c>
      <c r="D74" s="10" t="s">
        <v>451</v>
      </c>
      <c r="E74" s="10" t="s">
        <v>451</v>
      </c>
      <c r="F74" s="10" t="s">
        <v>451</v>
      </c>
      <c r="G74" s="10" t="s">
        <v>262</v>
      </c>
      <c r="H74" s="10" t="s">
        <v>262</v>
      </c>
      <c r="I74" s="10" t="s">
        <v>227</v>
      </c>
      <c r="J74" s="10" t="s">
        <v>227</v>
      </c>
      <c r="K74" s="10" t="s">
        <v>227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9">
        <v>0.49523809523809526</v>
      </c>
      <c r="T74" s="9">
        <v>0.53402061855670102</v>
      </c>
      <c r="U74" s="9">
        <v>0.40238095238095239</v>
      </c>
      <c r="V74" s="9">
        <v>0.44742268041237115</v>
      </c>
      <c r="W74" s="10">
        <v>24</v>
      </c>
      <c r="X74" s="10">
        <v>0.72699999999999998</v>
      </c>
      <c r="Y74" s="10">
        <v>20</v>
      </c>
      <c r="Z74" s="10">
        <v>0.51300000000000001</v>
      </c>
      <c r="AA74" s="10">
        <v>70</v>
      </c>
      <c r="AB74" s="9">
        <v>0.52631578947368418</v>
      </c>
      <c r="AC74" s="10">
        <v>-0.214</v>
      </c>
      <c r="AD74" s="9">
        <v>1.3495276653171406E-2</v>
      </c>
      <c r="AE74" s="10">
        <v>756</v>
      </c>
      <c r="AF74" s="10">
        <v>900</v>
      </c>
      <c r="AG74" s="10">
        <v>1377</v>
      </c>
      <c r="AH74" s="9">
        <v>0.19047619047619047</v>
      </c>
      <c r="AI74" s="9">
        <v>0.53</v>
      </c>
      <c r="AJ74" s="10">
        <v>1025</v>
      </c>
      <c r="AK74" s="10">
        <v>1028</v>
      </c>
      <c r="AL74" s="10">
        <v>1058</v>
      </c>
      <c r="AM74" s="10">
        <v>3.0000000000000001E-3</v>
      </c>
      <c r="AN74" s="9">
        <v>2.9182879377431803E-2</v>
      </c>
      <c r="AO74" s="10">
        <v>53162</v>
      </c>
      <c r="AP74" s="10">
        <v>86571</v>
      </c>
      <c r="AQ74" s="10">
        <v>89063</v>
      </c>
      <c r="AR74" s="10">
        <v>0.628</v>
      </c>
      <c r="AS74" s="9">
        <v>2.8785621050929189E-2</v>
      </c>
      <c r="AT74" s="10">
        <v>0.46200000000000002</v>
      </c>
      <c r="AU74" s="10">
        <v>0.46400000000000002</v>
      </c>
      <c r="AV74" s="9">
        <v>0.53546099290780147</v>
      </c>
      <c r="AW74" s="10">
        <v>2E-3</v>
      </c>
      <c r="AX74" s="9">
        <v>7.1460992907801502E-2</v>
      </c>
      <c r="AY74" s="10">
        <v>0.223</v>
      </c>
      <c r="AZ74" s="10">
        <v>0.18</v>
      </c>
      <c r="BA74" s="9">
        <v>0.22055674518201285</v>
      </c>
      <c r="BB74" s="10">
        <v>-4.2999999999999997E-2</v>
      </c>
      <c r="BC74" s="9">
        <v>4.0556745182012854E-2</v>
      </c>
      <c r="BD74" s="10">
        <v>4.25</v>
      </c>
      <c r="BE74" s="9">
        <f t="shared" si="2"/>
        <v>-4.055674518201291E-2</v>
      </c>
      <c r="BF74" s="10">
        <v>9.6000000000000002E-2</v>
      </c>
      <c r="BG74" s="10">
        <v>0.14699999999999999</v>
      </c>
      <c r="BH74" s="9">
        <v>0.15217391304347827</v>
      </c>
      <c r="BI74" s="10">
        <v>5.0999999999999997E-2</v>
      </c>
      <c r="BJ74" s="9">
        <v>5.2867535104043351E-3</v>
      </c>
      <c r="BK74" s="10">
        <v>0.314</v>
      </c>
      <c r="BL74" s="10">
        <v>0.28899999999999998</v>
      </c>
      <c r="BM74" s="10">
        <v>0.14399999999999999</v>
      </c>
      <c r="BN74" s="10">
        <v>-2.5000000000000001E-2</v>
      </c>
      <c r="BO74" s="10">
        <v>-0.14499999999999999</v>
      </c>
      <c r="BP74" s="10">
        <v>0</v>
      </c>
      <c r="BQ74" s="10">
        <v>0</v>
      </c>
      <c r="BR74" s="10">
        <v>78</v>
      </c>
      <c r="BS74" s="10">
        <v>0.23400000000000001</v>
      </c>
      <c r="BT74" s="10">
        <v>75</v>
      </c>
      <c r="BU74" s="10">
        <v>0.224</v>
      </c>
      <c r="BV74" s="10">
        <v>27</v>
      </c>
      <c r="BW74" s="10">
        <v>8.2000000000000003E-2</v>
      </c>
      <c r="BX74" s="10">
        <v>-3.7999999999999999E-2</v>
      </c>
      <c r="BY74" s="10">
        <v>-0.64</v>
      </c>
      <c r="BZ74" s="10">
        <v>231900</v>
      </c>
      <c r="CA74" s="10">
        <v>419000</v>
      </c>
      <c r="CB74" s="10">
        <v>384000</v>
      </c>
      <c r="CC74" s="10">
        <v>1.3845075359270942</v>
      </c>
      <c r="CD74" s="10">
        <v>1.3012538122670281</v>
      </c>
      <c r="CE74" s="10">
        <v>-8.3532219570405727E-2</v>
      </c>
      <c r="CF74" s="10">
        <v>0.80681328158689092</v>
      </c>
      <c r="CG74" s="10">
        <v>0.65588615782664939</v>
      </c>
      <c r="CH74" s="10">
        <v>1.4970949</v>
      </c>
      <c r="CI74" s="10">
        <v>1.4349315069999999</v>
      </c>
      <c r="CJ74" s="10">
        <f>VLOOKUP(A74,[1]HousingMarket!$A$2:$R$151,11,FALSE)</f>
        <v>1.3012538122670281</v>
      </c>
      <c r="CK74" s="10" t="s">
        <v>345</v>
      </c>
      <c r="CL74" s="10">
        <v>1622</v>
      </c>
      <c r="CM74" s="10">
        <v>2304</v>
      </c>
      <c r="CN74" s="10">
        <v>328175</v>
      </c>
      <c r="CO74" s="10">
        <v>373689.5833</v>
      </c>
      <c r="CP74" s="10">
        <v>513803.22580000001</v>
      </c>
      <c r="CQ74" s="10">
        <v>0.13868997699999999</v>
      </c>
      <c r="CR74" s="10">
        <v>0.37494661000000001</v>
      </c>
    </row>
    <row r="75" spans="1:96" x14ac:dyDescent="0.35">
      <c r="A75">
        <v>41051004500</v>
      </c>
      <c r="B75" t="s">
        <v>346</v>
      </c>
      <c r="C75" s="10" t="s">
        <v>451</v>
      </c>
      <c r="D75" s="10" t="s">
        <v>451</v>
      </c>
      <c r="E75" s="10" t="s">
        <v>451</v>
      </c>
      <c r="F75" s="10" t="s">
        <v>451</v>
      </c>
      <c r="G75" s="10" t="s">
        <v>39</v>
      </c>
      <c r="H75" s="10" t="s">
        <v>226</v>
      </c>
      <c r="I75" s="10" t="s">
        <v>227</v>
      </c>
      <c r="J75" s="10" t="s">
        <v>230</v>
      </c>
      <c r="K75" s="10" t="s">
        <v>227</v>
      </c>
      <c r="L75" s="10">
        <v>1</v>
      </c>
      <c r="M75" s="10">
        <v>3</v>
      </c>
      <c r="N75" s="10">
        <v>1</v>
      </c>
      <c r="O75" s="10">
        <v>0</v>
      </c>
      <c r="P75" s="10">
        <v>0</v>
      </c>
      <c r="Q75" s="10">
        <v>0</v>
      </c>
      <c r="R75" s="10">
        <v>25723.01</v>
      </c>
      <c r="S75" s="9">
        <v>0.63893967093235837</v>
      </c>
      <c r="T75" s="9">
        <v>0.53476821192052981</v>
      </c>
      <c r="U75" s="9">
        <v>0.52468007312614262</v>
      </c>
      <c r="V75" s="9">
        <v>0.48758278145695366</v>
      </c>
      <c r="W75" s="10">
        <v>174</v>
      </c>
      <c r="X75" s="10">
        <v>0.47499999999999998</v>
      </c>
      <c r="Y75" s="10">
        <v>179</v>
      </c>
      <c r="Z75" s="10">
        <v>0.67300000000000004</v>
      </c>
      <c r="AA75" s="10">
        <v>349</v>
      </c>
      <c r="AB75" s="9">
        <v>0.62432915921288012</v>
      </c>
      <c r="AC75" s="10">
        <v>0.19800000000000001</v>
      </c>
      <c r="AD75" s="9">
        <v>-4.860317161418759E-2</v>
      </c>
      <c r="AE75" s="10">
        <v>600</v>
      </c>
      <c r="AF75" s="10">
        <v>718</v>
      </c>
      <c r="AG75" s="10">
        <v>964</v>
      </c>
      <c r="AH75" s="9">
        <v>0.19666666666666677</v>
      </c>
      <c r="AI75" s="9">
        <v>0.34261838440111414</v>
      </c>
      <c r="AJ75" s="10">
        <v>1691</v>
      </c>
      <c r="AK75" s="10">
        <v>1978</v>
      </c>
      <c r="AL75" s="10">
        <v>2188</v>
      </c>
      <c r="AM75" s="10">
        <v>0.17</v>
      </c>
      <c r="AN75" s="9">
        <v>0.10616784630940335</v>
      </c>
      <c r="AO75" s="10">
        <v>43289</v>
      </c>
      <c r="AP75" s="10">
        <v>48616</v>
      </c>
      <c r="AQ75" s="10">
        <v>62639</v>
      </c>
      <c r="AR75" s="10">
        <v>0.123</v>
      </c>
      <c r="AS75" s="9">
        <v>0.28844413361856169</v>
      </c>
      <c r="AT75" s="10">
        <v>0.61099999999999999</v>
      </c>
      <c r="AU75" s="10">
        <v>0.64500000000000002</v>
      </c>
      <c r="AV75" s="9">
        <v>0.62050359712230219</v>
      </c>
      <c r="AW75" s="10">
        <v>3.4000000000000002E-2</v>
      </c>
      <c r="AX75" s="9">
        <v>-2.4496402877697832E-2</v>
      </c>
      <c r="AY75" s="10">
        <v>0.55500000000000005</v>
      </c>
      <c r="AZ75" s="10">
        <v>0.52500000000000002</v>
      </c>
      <c r="BA75" s="9">
        <v>0.59006211180124224</v>
      </c>
      <c r="BB75" s="10">
        <v>-0.03</v>
      </c>
      <c r="BC75" s="9">
        <v>6.4943628388919983E-2</v>
      </c>
      <c r="BD75" s="10">
        <v>2.98</v>
      </c>
      <c r="BE75" s="9">
        <f t="shared" si="2"/>
        <v>-6.5062111801242217E-2</v>
      </c>
      <c r="BF75" s="10">
        <v>9.6000000000000002E-2</v>
      </c>
      <c r="BG75" s="10">
        <v>0.32100000000000001</v>
      </c>
      <c r="BH75" s="9">
        <v>0.15813528336380256</v>
      </c>
      <c r="BI75" s="10">
        <v>0.22500000000000001</v>
      </c>
      <c r="BJ75" s="9">
        <v>-0.16289606142891738</v>
      </c>
      <c r="BK75" s="10">
        <v>0.40300000000000002</v>
      </c>
      <c r="BL75" s="10">
        <v>0.52400000000000002</v>
      </c>
      <c r="BM75" s="10">
        <v>0.32800000000000001</v>
      </c>
      <c r="BN75" s="10">
        <v>0.12</v>
      </c>
      <c r="BO75" s="10">
        <v>-0.19600000000000001</v>
      </c>
      <c r="BP75" s="10">
        <v>17</v>
      </c>
      <c r="BQ75" s="10">
        <v>243</v>
      </c>
      <c r="BR75" s="10">
        <v>442</v>
      </c>
      <c r="BS75" s="10">
        <v>0.54200000000000004</v>
      </c>
      <c r="BT75" s="10">
        <v>470</v>
      </c>
      <c r="BU75" s="10">
        <v>0.48699999999999999</v>
      </c>
      <c r="BV75" s="10">
        <v>410</v>
      </c>
      <c r="BW75" s="10">
        <v>0.41199999999999998</v>
      </c>
      <c r="BX75" s="10">
        <v>6.3E-2</v>
      </c>
      <c r="BY75" s="10">
        <v>-0.128</v>
      </c>
      <c r="BZ75" s="10">
        <v>326700</v>
      </c>
      <c r="CA75" s="10">
        <v>599200</v>
      </c>
      <c r="CB75" s="10">
        <v>613800</v>
      </c>
      <c r="CC75" s="10">
        <v>2.0655450403084474</v>
      </c>
      <c r="CD75" s="10">
        <v>2.0799728905455779</v>
      </c>
      <c r="CE75" s="10">
        <v>2.4365821094793058E-2</v>
      </c>
      <c r="CF75" s="10">
        <v>0.83409856137128868</v>
      </c>
      <c r="CG75" s="10">
        <v>0.87878787878787878</v>
      </c>
      <c r="CH75" s="10">
        <v>2.1091026469999998</v>
      </c>
      <c r="CI75" s="10">
        <v>2.0520547950000001</v>
      </c>
      <c r="CJ75" s="10">
        <f>VLOOKUP(A75,[1]HousingMarket!$A$2:$R$151,11,FALSE)</f>
        <v>2.0799728905455779</v>
      </c>
      <c r="CK75" s="10" t="s">
        <v>347</v>
      </c>
      <c r="CL75" s="10">
        <v>1418</v>
      </c>
      <c r="CM75" s="10">
        <v>1694</v>
      </c>
      <c r="CN75" s="10">
        <v>263680.92499999999</v>
      </c>
      <c r="CO75" s="10">
        <v>410535.60869999998</v>
      </c>
      <c r="CP75" s="10">
        <v>599004.76</v>
      </c>
      <c r="CQ75" s="10">
        <v>0.55694087000000003</v>
      </c>
      <c r="CR75" s="10">
        <v>0.45908113</v>
      </c>
    </row>
    <row r="76" spans="1:96" x14ac:dyDescent="0.35">
      <c r="A76">
        <v>41051004601</v>
      </c>
      <c r="B76" t="s">
        <v>348</v>
      </c>
      <c r="C76" s="10" t="s">
        <v>451</v>
      </c>
      <c r="D76" s="10" t="s">
        <v>451</v>
      </c>
      <c r="E76" s="10" t="s">
        <v>451</v>
      </c>
      <c r="F76" s="10" t="s">
        <v>451</v>
      </c>
      <c r="G76" s="10" t="s">
        <v>290</v>
      </c>
      <c r="H76" s="10" t="s">
        <v>290</v>
      </c>
      <c r="I76" s="10" t="s">
        <v>227</v>
      </c>
      <c r="J76" s="10" t="s">
        <v>227</v>
      </c>
      <c r="K76" s="10" t="s">
        <v>227</v>
      </c>
      <c r="L76" s="10">
        <v>0</v>
      </c>
      <c r="M76" s="10">
        <v>0</v>
      </c>
      <c r="N76" s="10">
        <v>0</v>
      </c>
      <c r="O76" s="10">
        <v>0</v>
      </c>
      <c r="P76" s="10">
        <v>1</v>
      </c>
      <c r="Q76" s="10">
        <v>1</v>
      </c>
      <c r="R76" s="10">
        <v>35957.089999999997</v>
      </c>
      <c r="S76" s="9">
        <v>0.67850902737332552</v>
      </c>
      <c r="T76" s="9">
        <v>0.58356781091727628</v>
      </c>
      <c r="U76" s="9">
        <v>0.50844496214327317</v>
      </c>
      <c r="V76" s="9">
        <v>0.41755768148564998</v>
      </c>
      <c r="W76" s="10">
        <v>285</v>
      </c>
      <c r="X76" s="10">
        <v>0.54400000000000004</v>
      </c>
      <c r="Y76" s="10">
        <v>193</v>
      </c>
      <c r="Z76" s="10">
        <v>0.41399999999999998</v>
      </c>
      <c r="AA76" s="10">
        <v>260</v>
      </c>
      <c r="AB76" s="9">
        <v>0.5</v>
      </c>
      <c r="AC76" s="10">
        <v>-0.13</v>
      </c>
      <c r="AD76" s="9">
        <v>8.5836909871244649E-2</v>
      </c>
      <c r="AE76" s="10">
        <v>796</v>
      </c>
      <c r="AF76" s="10">
        <v>934</v>
      </c>
      <c r="AG76" s="10">
        <v>972</v>
      </c>
      <c r="AH76" s="9">
        <v>0.1733668341708543</v>
      </c>
      <c r="AI76" s="9">
        <v>4.0685224839400513E-2</v>
      </c>
      <c r="AJ76" s="10">
        <v>2942</v>
      </c>
      <c r="AK76" s="10">
        <v>3220</v>
      </c>
      <c r="AL76" s="10">
        <v>3135</v>
      </c>
      <c r="AM76" s="10">
        <v>9.4E-2</v>
      </c>
      <c r="AN76" s="9">
        <v>-2.6397515527950333E-2</v>
      </c>
      <c r="AO76" s="10">
        <v>80672</v>
      </c>
      <c r="AP76" s="10">
        <v>119091</v>
      </c>
      <c r="AQ76" s="10">
        <v>111522</v>
      </c>
      <c r="AR76" s="10">
        <v>0.47599999999999998</v>
      </c>
      <c r="AS76" s="9">
        <v>-6.3556440033251893E-2</v>
      </c>
      <c r="AT76" s="10">
        <v>0.76800000000000002</v>
      </c>
      <c r="AU76" s="10">
        <v>0.78</v>
      </c>
      <c r="AV76" s="9">
        <v>0.83888048411497729</v>
      </c>
      <c r="AW76" s="10">
        <v>1.2E-2</v>
      </c>
      <c r="AX76" s="9">
        <v>5.8880484114977261E-2</v>
      </c>
      <c r="AY76" s="10">
        <v>0.29299999999999998</v>
      </c>
      <c r="AZ76" s="10">
        <v>0.22700000000000001</v>
      </c>
      <c r="BA76" s="9">
        <v>0.26624999999999999</v>
      </c>
      <c r="BB76" s="10">
        <v>-6.6000000000000003E-2</v>
      </c>
      <c r="BC76" s="9">
        <v>3.952127659574467E-2</v>
      </c>
      <c r="BD76" s="10">
        <v>6.59</v>
      </c>
      <c r="BE76" s="9">
        <f t="shared" si="2"/>
        <v>-3.9250000000000007E-2</v>
      </c>
      <c r="BF76" s="10">
        <v>5.7000000000000002E-2</v>
      </c>
      <c r="BG76" s="10">
        <v>0.13800000000000001</v>
      </c>
      <c r="BH76" s="9">
        <v>0.14800637958532695</v>
      </c>
      <c r="BI76" s="10">
        <v>8.1000000000000003E-2</v>
      </c>
      <c r="BJ76" s="9">
        <v>1.0428739833774153E-2</v>
      </c>
      <c r="BK76" s="10">
        <v>0.215</v>
      </c>
      <c r="BL76" s="10">
        <v>0.218</v>
      </c>
      <c r="BM76" s="10">
        <v>0.14199999999999999</v>
      </c>
      <c r="BN76" s="10">
        <v>4.0000000000000001E-3</v>
      </c>
      <c r="BO76" s="10">
        <v>-7.5999999999999998E-2</v>
      </c>
      <c r="BP76" s="10">
        <v>0</v>
      </c>
      <c r="BQ76" s="10">
        <v>0</v>
      </c>
      <c r="BR76" s="10">
        <v>255</v>
      </c>
      <c r="BS76" s="10">
        <v>0.219</v>
      </c>
      <c r="BT76" s="10">
        <v>310</v>
      </c>
      <c r="BU76" s="10">
        <v>0.26400000000000001</v>
      </c>
      <c r="BV76" s="10">
        <v>235</v>
      </c>
      <c r="BW76" s="10">
        <v>0.19600000000000001</v>
      </c>
      <c r="BX76" s="10">
        <v>0.216</v>
      </c>
      <c r="BY76" s="10">
        <v>-0.24199999999999999</v>
      </c>
      <c r="BZ76" s="10">
        <v>495600</v>
      </c>
      <c r="CA76" s="10">
        <v>732000</v>
      </c>
      <c r="CB76" s="10">
        <v>701200</v>
      </c>
      <c r="CC76" s="10">
        <v>2.3999298983526112</v>
      </c>
      <c r="CD76" s="10">
        <v>2.3761436801084379</v>
      </c>
      <c r="CE76" s="10">
        <v>-4.2076502732240437E-2</v>
      </c>
      <c r="CF76" s="10">
        <v>0.47699757869249393</v>
      </c>
      <c r="CG76" s="10">
        <v>0.41485068603712671</v>
      </c>
      <c r="CH76" s="10">
        <v>3.199483538</v>
      </c>
      <c r="CI76" s="10">
        <v>2.5068493150000002</v>
      </c>
      <c r="CJ76" s="10">
        <f>VLOOKUP(A76,[1]HousingMarket!$A$2:$R$151,11,FALSE)</f>
        <v>2.3761436801084379</v>
      </c>
      <c r="CK76" s="10" t="s">
        <v>349</v>
      </c>
      <c r="CL76" s="10">
        <v>1965</v>
      </c>
      <c r="CM76" s="10">
        <v>2728</v>
      </c>
      <c r="CN76" s="10">
        <v>423120.05</v>
      </c>
      <c r="CO76" s="10">
        <v>594247.95700000005</v>
      </c>
      <c r="CP76" s="10">
        <v>651007.95279999997</v>
      </c>
      <c r="CQ76" s="10">
        <v>0.40444291599999999</v>
      </c>
      <c r="CR76" s="10">
        <v>9.5515676999999993E-2</v>
      </c>
    </row>
    <row r="77" spans="1:96" x14ac:dyDescent="0.35">
      <c r="A77">
        <v>41051004602</v>
      </c>
      <c r="B77" t="s">
        <v>350</v>
      </c>
      <c r="C77" s="10" t="s">
        <v>451</v>
      </c>
      <c r="D77" s="10" t="s">
        <v>451</v>
      </c>
      <c r="E77" s="10" t="s">
        <v>451</v>
      </c>
      <c r="F77" s="10" t="s">
        <v>451</v>
      </c>
      <c r="G77" s="10" t="s">
        <v>226</v>
      </c>
      <c r="H77" s="10" t="s">
        <v>226</v>
      </c>
      <c r="I77" s="10" t="s">
        <v>227</v>
      </c>
      <c r="J77" s="10" t="s">
        <v>227</v>
      </c>
      <c r="K77" s="10" t="s">
        <v>227</v>
      </c>
      <c r="L77" s="10">
        <v>0</v>
      </c>
      <c r="M77" s="10">
        <v>0</v>
      </c>
      <c r="N77" s="10">
        <v>0</v>
      </c>
      <c r="O77" s="10">
        <v>1</v>
      </c>
      <c r="P77" s="10">
        <v>1</v>
      </c>
      <c r="Q77" s="10">
        <v>1</v>
      </c>
      <c r="R77" s="10">
        <v>43800.27</v>
      </c>
      <c r="S77" s="9">
        <v>0.8055235903337169</v>
      </c>
      <c r="T77" s="9">
        <v>0.7941834451901566</v>
      </c>
      <c r="U77" s="9">
        <v>0.71346375143843499</v>
      </c>
      <c r="V77" s="9">
        <v>0.65659955257270697</v>
      </c>
      <c r="W77" s="10">
        <v>175</v>
      </c>
      <c r="X77" s="10">
        <v>0.58499999999999996</v>
      </c>
      <c r="Y77" s="10">
        <v>191</v>
      </c>
      <c r="Z77" s="10">
        <v>0.85699999999999998</v>
      </c>
      <c r="AA77" s="10">
        <v>92</v>
      </c>
      <c r="AB77" s="9">
        <v>0.48167539267015708</v>
      </c>
      <c r="AC77" s="10">
        <v>0.27100000000000002</v>
      </c>
      <c r="AD77" s="9">
        <v>-0.37482684948230932</v>
      </c>
      <c r="AE77" s="10">
        <v>830</v>
      </c>
      <c r="AF77" s="10">
        <v>1121</v>
      </c>
      <c r="AG77" s="10">
        <v>1148</v>
      </c>
      <c r="AH77" s="9">
        <v>0.35060240963855427</v>
      </c>
      <c r="AI77" s="9">
        <v>2.408563782337203E-2</v>
      </c>
      <c r="AJ77" s="10">
        <v>1877</v>
      </c>
      <c r="AK77" s="10">
        <v>2019</v>
      </c>
      <c r="AL77" s="10">
        <v>2006</v>
      </c>
      <c r="AM77" s="10">
        <v>7.5999999999999998E-2</v>
      </c>
      <c r="AN77" s="9">
        <v>-6.4388311045071589E-3</v>
      </c>
      <c r="AO77" s="10">
        <v>92528</v>
      </c>
      <c r="AP77" s="10">
        <v>128224</v>
      </c>
      <c r="AQ77" s="10">
        <v>132692</v>
      </c>
      <c r="AR77" s="10">
        <v>0.38600000000000001</v>
      </c>
      <c r="AS77" s="9">
        <v>3.4845270776141746E-2</v>
      </c>
      <c r="AT77" s="10">
        <v>0.75800000000000001</v>
      </c>
      <c r="AU77" s="10">
        <v>0.76</v>
      </c>
      <c r="AV77" s="9">
        <v>0.8296507483962936</v>
      </c>
      <c r="AW77" s="10">
        <v>2E-3</v>
      </c>
      <c r="AX77" s="9">
        <v>6.9650748396293594E-2</v>
      </c>
      <c r="AY77" s="10">
        <v>0.17399999999999999</v>
      </c>
      <c r="AZ77" s="10">
        <v>0.106</v>
      </c>
      <c r="BA77" s="9">
        <v>0.16028708133971292</v>
      </c>
      <c r="BB77" s="10">
        <v>-6.8000000000000005E-2</v>
      </c>
      <c r="BC77" s="9">
        <v>5.468082319108189E-2</v>
      </c>
      <c r="BD77" s="10">
        <v>6.86</v>
      </c>
      <c r="BE77" s="9">
        <f t="shared" si="2"/>
        <v>-5.4287081339712939E-2</v>
      </c>
      <c r="BF77" s="10">
        <v>4.2999999999999997E-2</v>
      </c>
      <c r="BG77" s="10">
        <v>6.0999999999999999E-2</v>
      </c>
      <c r="BH77" s="9">
        <v>0.12063808574277168</v>
      </c>
      <c r="BI77" s="10">
        <v>1.7999999999999999E-2</v>
      </c>
      <c r="BJ77" s="9">
        <v>5.9221542899780107E-2</v>
      </c>
      <c r="BK77" s="10">
        <v>0.157</v>
      </c>
      <c r="BL77" s="10">
        <v>0.26300000000000001</v>
      </c>
      <c r="BM77" s="10">
        <v>0.16700000000000001</v>
      </c>
      <c r="BN77" s="10">
        <v>0.106</v>
      </c>
      <c r="BO77" s="10">
        <v>-9.6000000000000002E-2</v>
      </c>
      <c r="BP77" s="10">
        <v>0</v>
      </c>
      <c r="BQ77" s="10">
        <v>134</v>
      </c>
      <c r="BR77" s="10">
        <v>82</v>
      </c>
      <c r="BS77" s="10">
        <v>0.123</v>
      </c>
      <c r="BT77" s="10">
        <v>95</v>
      </c>
      <c r="BU77" s="10">
        <v>0.17599999999999999</v>
      </c>
      <c r="BV77" s="10">
        <v>89</v>
      </c>
      <c r="BW77" s="10">
        <v>0.14699999999999999</v>
      </c>
      <c r="BX77" s="10">
        <v>0.159</v>
      </c>
      <c r="BY77" s="10">
        <v>-6.3E-2</v>
      </c>
      <c r="BZ77" s="10">
        <v>484600</v>
      </c>
      <c r="CA77" s="10">
        <v>810800</v>
      </c>
      <c r="CB77" s="10">
        <v>768300</v>
      </c>
      <c r="CC77" s="10">
        <v>2.5019277953031898</v>
      </c>
      <c r="CD77" s="10">
        <v>2.6035242290748899</v>
      </c>
      <c r="CE77" s="10">
        <v>-5.2417365564874197E-2</v>
      </c>
      <c r="CF77" s="10">
        <v>0.6731324803962031</v>
      </c>
      <c r="CG77" s="10">
        <v>0.5854312835328106</v>
      </c>
      <c r="CH77" s="10">
        <v>3.1284699809999998</v>
      </c>
      <c r="CI77" s="10">
        <v>2.776712329</v>
      </c>
      <c r="CJ77" s="10">
        <f>VLOOKUP(A77,[1]HousingMarket!$A$2:$R$151,11,FALSE)</f>
        <v>2.6035242290748899</v>
      </c>
      <c r="CK77" s="10" t="s">
        <v>351</v>
      </c>
      <c r="CL77" s="10">
        <v>2483</v>
      </c>
      <c r="CM77" s="10">
        <v>3531</v>
      </c>
      <c r="CN77" s="10">
        <v>544487.25490000006</v>
      </c>
      <c r="CO77" s="10">
        <v>717247.5</v>
      </c>
      <c r="CP77" s="10">
        <v>977020.29410000006</v>
      </c>
      <c r="CQ77" s="10">
        <v>0.31728978699999999</v>
      </c>
      <c r="CR77" s="10">
        <v>0.36218013199999999</v>
      </c>
    </row>
    <row r="78" spans="1:96" x14ac:dyDescent="0.35">
      <c r="A78">
        <v>41051004700</v>
      </c>
      <c r="B78" t="s">
        <v>352</v>
      </c>
      <c r="C78" s="10" t="s">
        <v>451</v>
      </c>
      <c r="D78" s="10" t="s">
        <v>451</v>
      </c>
      <c r="E78" s="10" t="s">
        <v>451</v>
      </c>
      <c r="F78" s="10" t="s">
        <v>451</v>
      </c>
      <c r="G78" s="10" t="s">
        <v>226</v>
      </c>
      <c r="H78" s="10" t="s">
        <v>226</v>
      </c>
      <c r="I78" s="10" t="s">
        <v>227</v>
      </c>
      <c r="J78" s="10" t="s">
        <v>227</v>
      </c>
      <c r="K78" s="10" t="s">
        <v>227</v>
      </c>
      <c r="L78" s="10">
        <v>1</v>
      </c>
      <c r="M78" s="10">
        <v>1</v>
      </c>
      <c r="N78" s="10">
        <v>0</v>
      </c>
      <c r="O78" s="10">
        <v>0</v>
      </c>
      <c r="P78" s="10">
        <v>1</v>
      </c>
      <c r="Q78" s="10">
        <v>1</v>
      </c>
      <c r="R78" s="10">
        <v>78164.009999999995</v>
      </c>
      <c r="S78" s="9">
        <v>0.80190114068441065</v>
      </c>
      <c r="T78" s="9">
        <v>0.86771711249541961</v>
      </c>
      <c r="U78" s="9">
        <v>0.70950570342205321</v>
      </c>
      <c r="V78" s="9">
        <v>0.73799926713081709</v>
      </c>
      <c r="W78" s="10">
        <v>848</v>
      </c>
      <c r="X78" s="10">
        <v>0.83499999999999996</v>
      </c>
      <c r="Y78" s="10">
        <v>1067</v>
      </c>
      <c r="Z78" s="10">
        <v>0.85799999999999998</v>
      </c>
      <c r="AA78" s="10">
        <v>1398</v>
      </c>
      <c r="AB78" s="9">
        <v>0.77666666666666662</v>
      </c>
      <c r="AC78" s="10">
        <v>2.4E-2</v>
      </c>
      <c r="AD78" s="9">
        <v>-8.1740412979351085E-2</v>
      </c>
      <c r="AE78" s="10">
        <v>622</v>
      </c>
      <c r="AF78" s="10">
        <v>801</v>
      </c>
      <c r="AG78" s="10">
        <v>1037</v>
      </c>
      <c r="AH78" s="9">
        <v>0.28778135048231501</v>
      </c>
      <c r="AI78" s="9">
        <v>0.29463171036204749</v>
      </c>
      <c r="AJ78" s="10">
        <v>3828</v>
      </c>
      <c r="AK78" s="10">
        <v>3727</v>
      </c>
      <c r="AL78" s="10">
        <v>4649</v>
      </c>
      <c r="AM78" s="10">
        <v>-2.5999999999999999E-2</v>
      </c>
      <c r="AN78" s="9">
        <v>0.24738395492353105</v>
      </c>
      <c r="AO78" s="10">
        <v>39846</v>
      </c>
      <c r="AP78" s="10">
        <v>44916</v>
      </c>
      <c r="AQ78" s="10">
        <v>70292</v>
      </c>
      <c r="AR78" s="10">
        <v>0.127</v>
      </c>
      <c r="AS78" s="9">
        <v>0.5649657137768278</v>
      </c>
      <c r="AT78" s="10">
        <v>0.67700000000000005</v>
      </c>
      <c r="AU78" s="10">
        <v>0.74199999999999999</v>
      </c>
      <c r="AV78" s="9">
        <v>0.78054298642533937</v>
      </c>
      <c r="AW78" s="10">
        <v>6.5000000000000002E-2</v>
      </c>
      <c r="AX78" s="9">
        <v>3.8542986425339376E-2</v>
      </c>
      <c r="AY78" s="10">
        <v>0.78</v>
      </c>
      <c r="AZ78" s="10">
        <v>0.72399999999999998</v>
      </c>
      <c r="BA78" s="9">
        <v>0.71001964636542236</v>
      </c>
      <c r="BB78" s="10">
        <v>-5.6000000000000001E-2</v>
      </c>
      <c r="BC78" s="9">
        <v>-1.4089715689258653E-2</v>
      </c>
      <c r="BD78" s="10">
        <v>5.59</v>
      </c>
      <c r="BE78" s="9">
        <f t="shared" si="2"/>
        <v>1.3980353634577614E-2</v>
      </c>
      <c r="BF78" s="10">
        <v>9.0999999999999998E-2</v>
      </c>
      <c r="BG78" s="10">
        <v>0.11700000000000001</v>
      </c>
      <c r="BH78" s="9">
        <v>0.15250591525059151</v>
      </c>
      <c r="BI78" s="10">
        <v>2.5999999999999999E-2</v>
      </c>
      <c r="BJ78" s="9">
        <v>3.5521745677208089E-2</v>
      </c>
      <c r="BK78" s="10">
        <v>0.441</v>
      </c>
      <c r="BL78" s="10">
        <v>0.44700000000000001</v>
      </c>
      <c r="BM78" s="10">
        <v>0.35399999999999998</v>
      </c>
      <c r="BN78" s="10">
        <v>6.0000000000000001E-3</v>
      </c>
      <c r="BO78" s="10">
        <v>-9.2999999999999999E-2</v>
      </c>
      <c r="BP78" s="10">
        <v>16</v>
      </c>
      <c r="BQ78" s="10">
        <v>0</v>
      </c>
      <c r="BR78" s="10">
        <v>1549</v>
      </c>
      <c r="BS78" s="10">
        <v>0.70599999999999996</v>
      </c>
      <c r="BT78" s="10">
        <v>1350</v>
      </c>
      <c r="BU78" s="10">
        <v>0.6</v>
      </c>
      <c r="BV78" s="10">
        <v>870</v>
      </c>
      <c r="BW78" s="10">
        <v>0.38200000000000001</v>
      </c>
      <c r="BX78" s="10">
        <v>-0.128</v>
      </c>
      <c r="BY78" s="10">
        <v>-0.35599999999999998</v>
      </c>
      <c r="BZ78" s="10">
        <v>333400</v>
      </c>
      <c r="CA78" s="10">
        <v>567700</v>
      </c>
      <c r="CB78" s="10">
        <v>666700</v>
      </c>
      <c r="CC78" s="10">
        <v>1.974062390466176</v>
      </c>
      <c r="CD78" s="10">
        <v>2.2592341579125721</v>
      </c>
      <c r="CE78" s="10">
        <v>0.17438788092302274</v>
      </c>
      <c r="CF78" s="10">
        <v>0.70275944811037794</v>
      </c>
      <c r="CG78" s="10">
        <v>0.99970005998800238</v>
      </c>
      <c r="CH78" s="10">
        <v>2.1523563590000001</v>
      </c>
      <c r="CI78" s="10">
        <v>1.9441780820000001</v>
      </c>
      <c r="CJ78" s="10">
        <f>VLOOKUP(A78,[1]HousingMarket!$A$2:$R$151,11,FALSE)</f>
        <v>2.2592341579125721</v>
      </c>
      <c r="CK78" s="10" t="s">
        <v>347</v>
      </c>
      <c r="CL78" s="10">
        <v>1418</v>
      </c>
      <c r="CM78" s="10">
        <v>1694</v>
      </c>
      <c r="CN78" s="10">
        <v>294121.85190000001</v>
      </c>
      <c r="CO78" s="10">
        <v>439107.83610000001</v>
      </c>
      <c r="CP78" s="10">
        <v>573433.8077</v>
      </c>
      <c r="CQ78" s="10">
        <v>0.492945299</v>
      </c>
      <c r="CR78" s="10">
        <v>0.30590656900000002</v>
      </c>
    </row>
    <row r="79" spans="1:96" x14ac:dyDescent="0.35">
      <c r="A79">
        <v>41051004800</v>
      </c>
      <c r="B79" t="s">
        <v>353</v>
      </c>
      <c r="C79" s="10" t="s">
        <v>451</v>
      </c>
      <c r="D79" s="10" t="s">
        <v>451</v>
      </c>
      <c r="E79" s="10" t="s">
        <v>456</v>
      </c>
      <c r="F79" s="10" t="s">
        <v>451</v>
      </c>
      <c r="G79" s="10" t="s">
        <v>43</v>
      </c>
      <c r="H79" s="10" t="s">
        <v>43</v>
      </c>
      <c r="I79" s="10" t="s">
        <v>230</v>
      </c>
      <c r="J79" s="10" t="s">
        <v>230</v>
      </c>
      <c r="K79" s="10" t="s">
        <v>230</v>
      </c>
      <c r="L79" s="10">
        <v>2</v>
      </c>
      <c r="M79" s="10">
        <v>2</v>
      </c>
      <c r="N79" s="10">
        <v>1</v>
      </c>
      <c r="O79" s="10">
        <v>1</v>
      </c>
      <c r="P79" s="10">
        <v>1</v>
      </c>
      <c r="Q79" s="10">
        <v>1</v>
      </c>
      <c r="R79" s="10">
        <v>111032.92</v>
      </c>
      <c r="S79" s="9">
        <v>0.85938945420906565</v>
      </c>
      <c r="T79" s="9">
        <v>0.87916481563749449</v>
      </c>
      <c r="U79" s="9">
        <v>0.72386679000925069</v>
      </c>
      <c r="V79" s="9">
        <v>0.68014215904042652</v>
      </c>
      <c r="W79" s="10">
        <v>644</v>
      </c>
      <c r="X79" s="10">
        <v>0.71599999999999997</v>
      </c>
      <c r="Y79" s="10">
        <v>800</v>
      </c>
      <c r="Z79" s="10">
        <v>0.69899999999999995</v>
      </c>
      <c r="AA79" s="10">
        <v>394</v>
      </c>
      <c r="AB79" s="9">
        <v>0.45496535796766746</v>
      </c>
      <c r="AC79" s="10">
        <v>-1.7000000000000001E-2</v>
      </c>
      <c r="AD79" s="9">
        <v>-0.24372459836421023</v>
      </c>
      <c r="AE79" s="10">
        <v>554</v>
      </c>
      <c r="AF79" s="10">
        <v>781</v>
      </c>
      <c r="AG79" s="10">
        <v>963</v>
      </c>
      <c r="AH79" s="9">
        <v>0.40974729241877261</v>
      </c>
      <c r="AI79" s="9">
        <v>0.23303457106274017</v>
      </c>
      <c r="AJ79" s="10">
        <v>2708</v>
      </c>
      <c r="AK79" s="10">
        <v>2757</v>
      </c>
      <c r="AL79" s="10">
        <v>3160</v>
      </c>
      <c r="AM79" s="10">
        <v>1.7999999999999999E-2</v>
      </c>
      <c r="AN79" s="9">
        <v>0.14617337685890464</v>
      </c>
      <c r="AO79" s="10">
        <v>25618</v>
      </c>
      <c r="AP79" s="10">
        <v>34583</v>
      </c>
      <c r="AQ79" s="10">
        <v>43833</v>
      </c>
      <c r="AR79" s="10">
        <v>0.35</v>
      </c>
      <c r="AS79" s="9">
        <v>0.26747245756585603</v>
      </c>
      <c r="AT79" s="10">
        <v>0.52900000000000003</v>
      </c>
      <c r="AU79" s="10">
        <v>0.64</v>
      </c>
      <c r="AV79" s="9">
        <v>0.75204845030281442</v>
      </c>
      <c r="AW79" s="10">
        <v>0.111</v>
      </c>
      <c r="AX79" s="9">
        <v>0.11204845030281441</v>
      </c>
      <c r="AY79" s="10">
        <v>0.90200000000000002</v>
      </c>
      <c r="AZ79" s="10">
        <v>0.85299999999999998</v>
      </c>
      <c r="BA79" s="9">
        <v>0.80018939393939392</v>
      </c>
      <c r="BB79" s="10">
        <v>-4.9000000000000002E-2</v>
      </c>
      <c r="BC79" s="9">
        <v>-5.2326799383974332E-2</v>
      </c>
      <c r="BD79" s="10">
        <v>4.92</v>
      </c>
      <c r="BE79" s="9">
        <f t="shared" si="2"/>
        <v>5.2810606060606058E-2</v>
      </c>
      <c r="BF79" s="10">
        <v>0.13</v>
      </c>
      <c r="BG79" s="10">
        <v>0.189</v>
      </c>
      <c r="BH79" s="9">
        <v>0.1870253164556962</v>
      </c>
      <c r="BI79" s="10">
        <v>0.06</v>
      </c>
      <c r="BJ79" s="9">
        <v>-2.310918582388688E-3</v>
      </c>
      <c r="BK79" s="10">
        <v>0.625</v>
      </c>
      <c r="BL79" s="10">
        <v>0.53500000000000003</v>
      </c>
      <c r="BM79" s="10">
        <v>0.54100000000000004</v>
      </c>
      <c r="BN79" s="10">
        <v>-0.09</v>
      </c>
      <c r="BO79" s="10">
        <v>5.0000000000000001E-3</v>
      </c>
      <c r="BP79" s="10">
        <v>0</v>
      </c>
      <c r="BQ79" s="10">
        <v>92</v>
      </c>
      <c r="BR79" s="10">
        <v>1683</v>
      </c>
      <c r="BS79" s="10">
        <v>0.84799999999999998</v>
      </c>
      <c r="BT79" s="10">
        <v>1510</v>
      </c>
      <c r="BU79" s="10">
        <v>0.77400000000000002</v>
      </c>
      <c r="BV79" s="10">
        <v>1160</v>
      </c>
      <c r="BW79" s="10">
        <v>0.58099999999999996</v>
      </c>
      <c r="BX79" s="10">
        <v>-0.10299999999999999</v>
      </c>
      <c r="BY79" s="10">
        <v>-0.23200000000000001</v>
      </c>
      <c r="BZ79" s="10">
        <v>289100</v>
      </c>
      <c r="CA79" s="10">
        <v>343300</v>
      </c>
      <c r="CB79" s="10">
        <v>319700</v>
      </c>
      <c r="CC79" s="10">
        <v>1.1314405888538381</v>
      </c>
      <c r="CD79" s="10">
        <v>1.0833615723483565</v>
      </c>
      <c r="CE79" s="10">
        <v>-6.8744538304689781E-2</v>
      </c>
      <c r="CF79" s="10">
        <v>0.18747838118298166</v>
      </c>
      <c r="CG79" s="10">
        <v>0.10584572812175717</v>
      </c>
      <c r="CH79" s="10">
        <v>1.866365397</v>
      </c>
      <c r="CI79" s="10">
        <v>1.175684932</v>
      </c>
      <c r="CJ79" s="10">
        <f>VLOOKUP(A79,[1]HousingMarket!$A$2:$R$151,11,FALSE)</f>
        <v>1.0833615723483565</v>
      </c>
      <c r="CK79" s="10" t="s">
        <v>347</v>
      </c>
      <c r="CL79" s="10">
        <v>1418</v>
      </c>
      <c r="CM79" s="10">
        <v>1694</v>
      </c>
      <c r="CN79" s="10">
        <v>200789.95</v>
      </c>
      <c r="CO79" s="10">
        <v>288548.07689999999</v>
      </c>
      <c r="CP79" s="10">
        <v>338899.94</v>
      </c>
      <c r="CQ79" s="10">
        <v>0.43706434</v>
      </c>
      <c r="CR79" s="10">
        <v>0.174500775</v>
      </c>
    </row>
    <row r="80" spans="1:96" x14ac:dyDescent="0.35">
      <c r="A80">
        <v>41051004900</v>
      </c>
      <c r="B80" t="s">
        <v>354</v>
      </c>
      <c r="C80" s="10" t="s">
        <v>451</v>
      </c>
      <c r="D80" s="10" t="s">
        <v>451</v>
      </c>
      <c r="E80" s="10" t="s">
        <v>451</v>
      </c>
      <c r="F80" s="10" t="s">
        <v>451</v>
      </c>
      <c r="G80" s="10" t="s">
        <v>43</v>
      </c>
      <c r="H80" s="10" t="s">
        <v>43</v>
      </c>
      <c r="I80" s="10" t="s">
        <v>230</v>
      </c>
      <c r="J80" s="10" t="s">
        <v>230</v>
      </c>
      <c r="K80" s="10" t="s">
        <v>230</v>
      </c>
      <c r="L80" s="10">
        <v>3</v>
      </c>
      <c r="M80" s="10">
        <v>2</v>
      </c>
      <c r="N80" s="10">
        <v>0</v>
      </c>
      <c r="O80" s="10">
        <v>1</v>
      </c>
      <c r="P80" s="10">
        <v>1</v>
      </c>
      <c r="Q80" s="10">
        <v>1</v>
      </c>
      <c r="R80" s="10">
        <v>102212.16</v>
      </c>
      <c r="S80" s="9">
        <v>0.77742574257425745</v>
      </c>
      <c r="T80" s="9">
        <v>0.75264888564121302</v>
      </c>
      <c r="U80" s="9">
        <v>0.65425742574257428</v>
      </c>
      <c r="V80" s="9">
        <v>0.56777493606138107</v>
      </c>
      <c r="W80" s="10">
        <v>918</v>
      </c>
      <c r="X80" s="10">
        <v>0.76800000000000002</v>
      </c>
      <c r="Y80" s="10">
        <v>868</v>
      </c>
      <c r="Z80" s="10">
        <v>0.72399999999999998</v>
      </c>
      <c r="AA80" s="10">
        <v>631</v>
      </c>
      <c r="AB80" s="9">
        <v>0.71299435028248592</v>
      </c>
      <c r="AC80" s="10">
        <v>-4.3999999999999997E-2</v>
      </c>
      <c r="AD80" s="9">
        <v>-1.0942263562384813E-2</v>
      </c>
      <c r="AE80" s="10">
        <v>505</v>
      </c>
      <c r="AF80" s="10">
        <v>691</v>
      </c>
      <c r="AG80" s="10">
        <v>866</v>
      </c>
      <c r="AH80" s="9">
        <v>0.36831683168316842</v>
      </c>
      <c r="AI80" s="9">
        <v>0.25325615050651229</v>
      </c>
      <c r="AJ80" s="10">
        <v>3052</v>
      </c>
      <c r="AK80" s="10">
        <v>3273</v>
      </c>
      <c r="AL80" s="10">
        <v>3496</v>
      </c>
      <c r="AM80" s="10">
        <v>7.1999999999999995E-2</v>
      </c>
      <c r="AN80" s="9">
        <v>6.8133211121295556E-2</v>
      </c>
      <c r="AO80" s="10">
        <v>21928</v>
      </c>
      <c r="AP80" s="10">
        <v>27284</v>
      </c>
      <c r="AQ80" s="10">
        <v>35045</v>
      </c>
      <c r="AR80" s="10">
        <v>0.24399999999999999</v>
      </c>
      <c r="AS80" s="9">
        <v>0.28445242633044998</v>
      </c>
      <c r="AT80" s="10">
        <v>0.44700000000000001</v>
      </c>
      <c r="AU80" s="10">
        <v>0.63500000000000001</v>
      </c>
      <c r="AV80" s="9">
        <v>0.62144909032875839</v>
      </c>
      <c r="AW80" s="10">
        <v>0.188</v>
      </c>
      <c r="AX80" s="9">
        <v>-1.3550909671241618E-2</v>
      </c>
      <c r="AY80" s="10">
        <v>0.95599999999999996</v>
      </c>
      <c r="AZ80" s="10">
        <v>0.85</v>
      </c>
      <c r="BA80" s="9">
        <v>0.88351822503961963</v>
      </c>
      <c r="BB80" s="10">
        <v>-0.106</v>
      </c>
      <c r="BC80" s="9">
        <v>3.3941953853178997E-2</v>
      </c>
      <c r="BD80" s="10">
        <v>10.63</v>
      </c>
      <c r="BE80" s="9">
        <f t="shared" si="2"/>
        <v>-3.3518225039619653E-2</v>
      </c>
      <c r="BF80" s="10">
        <v>0.13600000000000001</v>
      </c>
      <c r="BG80" s="10">
        <v>0.17599999999999999</v>
      </c>
      <c r="BH80" s="9">
        <v>0.27889016018306634</v>
      </c>
      <c r="BI80" s="10">
        <v>3.9E-2</v>
      </c>
      <c r="BJ80" s="9">
        <v>0.10321035572232695</v>
      </c>
      <c r="BK80" s="10">
        <v>0.70399999999999996</v>
      </c>
      <c r="BL80" s="10">
        <v>0.66200000000000003</v>
      </c>
      <c r="BM80" s="10">
        <v>0.622</v>
      </c>
      <c r="BN80" s="10">
        <v>-4.2999999999999997E-2</v>
      </c>
      <c r="BO80" s="10">
        <v>-3.9E-2</v>
      </c>
      <c r="BP80" s="10">
        <v>103</v>
      </c>
      <c r="BQ80" s="10">
        <v>135</v>
      </c>
      <c r="BR80" s="10">
        <v>1969</v>
      </c>
      <c r="BS80" s="10">
        <v>0.91600000000000004</v>
      </c>
      <c r="BT80" s="10">
        <v>1820</v>
      </c>
      <c r="BU80" s="10">
        <v>0.8</v>
      </c>
      <c r="BV80" s="10">
        <v>1665</v>
      </c>
      <c r="BW80" s="10">
        <v>0.69699999999999995</v>
      </c>
      <c r="BX80" s="10">
        <v>-7.5999999999999998E-2</v>
      </c>
      <c r="BY80" s="10">
        <v>-8.5000000000000006E-2</v>
      </c>
      <c r="BZ80" s="10">
        <v>300000</v>
      </c>
      <c r="CA80" s="10">
        <v>550900</v>
      </c>
      <c r="CB80" s="10">
        <v>403000</v>
      </c>
      <c r="CC80" s="10">
        <v>1.22888187872415</v>
      </c>
      <c r="CD80" s="10">
        <v>1.3656387665198237</v>
      </c>
      <c r="CE80" s="10">
        <v>-0.26846977672898892</v>
      </c>
      <c r="CF80" s="10">
        <v>0.83633333333333337</v>
      </c>
      <c r="CG80" s="10">
        <v>0.34333333333333332</v>
      </c>
      <c r="CH80" s="10">
        <v>1.9367333760000001</v>
      </c>
      <c r="CI80" s="10">
        <v>1.886643836</v>
      </c>
      <c r="CJ80" s="10">
        <f>VLOOKUP(A80,[1]HousingMarket!$A$2:$R$151,11,FALSE)</f>
        <v>1.3656387665198237</v>
      </c>
      <c r="CK80" s="10" t="s">
        <v>347</v>
      </c>
      <c r="CL80" s="10">
        <v>1418</v>
      </c>
      <c r="CM80" s="10">
        <v>1694</v>
      </c>
      <c r="CN80" s="10">
        <v>225747.0588</v>
      </c>
      <c r="CO80" s="10">
        <v>316825.86210000003</v>
      </c>
      <c r="CP80" s="10">
        <v>420549.9583</v>
      </c>
      <c r="CQ80" s="10">
        <v>0.40345510499999998</v>
      </c>
      <c r="CR80" s="10">
        <v>0.32738519399999999</v>
      </c>
    </row>
    <row r="81" spans="1:96" x14ac:dyDescent="0.35">
      <c r="A81">
        <v>41051005000</v>
      </c>
      <c r="B81" t="s">
        <v>355</v>
      </c>
      <c r="C81" s="10" t="s">
        <v>451</v>
      </c>
      <c r="D81" s="10" t="s">
        <v>451</v>
      </c>
      <c r="E81" s="10" t="s">
        <v>456</v>
      </c>
      <c r="F81" s="10" t="s">
        <v>451</v>
      </c>
      <c r="G81" s="10" t="s">
        <v>226</v>
      </c>
      <c r="H81" s="10" t="s">
        <v>226</v>
      </c>
      <c r="I81" s="10" t="s">
        <v>230</v>
      </c>
      <c r="J81" s="10" t="s">
        <v>227</v>
      </c>
      <c r="K81" s="10" t="s">
        <v>227</v>
      </c>
      <c r="L81" s="10">
        <v>1</v>
      </c>
      <c r="M81" s="10">
        <v>1</v>
      </c>
      <c r="N81" s="10">
        <v>0</v>
      </c>
      <c r="O81" s="10">
        <v>1</v>
      </c>
      <c r="P81" s="10">
        <v>1</v>
      </c>
      <c r="Q81" s="10">
        <v>1</v>
      </c>
      <c r="R81" s="10">
        <v>32894.36</v>
      </c>
      <c r="S81" s="9">
        <v>0.58981417756366139</v>
      </c>
      <c r="T81" s="9">
        <v>0.41565452091767879</v>
      </c>
      <c r="U81" s="9">
        <v>0.58293186510667583</v>
      </c>
      <c r="V81" s="9">
        <v>0.40260908681961316</v>
      </c>
      <c r="W81" s="10">
        <v>375</v>
      </c>
      <c r="X81" s="10">
        <v>0.67300000000000004</v>
      </c>
      <c r="Y81" s="10">
        <v>466</v>
      </c>
      <c r="Z81" s="10">
        <v>0.77800000000000002</v>
      </c>
      <c r="AA81" s="10">
        <v>541</v>
      </c>
      <c r="AB81" s="9">
        <v>0.41970519782777349</v>
      </c>
      <c r="AC81" s="10">
        <v>0.105</v>
      </c>
      <c r="AD81" s="9">
        <v>-0.35825807429242684</v>
      </c>
      <c r="AE81" s="10">
        <v>559</v>
      </c>
      <c r="AF81" s="10">
        <v>1260</v>
      </c>
      <c r="AG81" s="10">
        <v>1663</v>
      </c>
      <c r="AH81" s="9">
        <v>1.2540250447227193</v>
      </c>
      <c r="AI81" s="9">
        <v>0.31984126984126982</v>
      </c>
      <c r="AJ81" s="10">
        <v>660</v>
      </c>
      <c r="AK81" s="10">
        <v>1822</v>
      </c>
      <c r="AL81" s="10">
        <v>2908</v>
      </c>
      <c r="AM81" s="10">
        <v>1.7609999999999999</v>
      </c>
      <c r="AN81" s="9">
        <v>0.59604829857299668</v>
      </c>
      <c r="AO81" s="10">
        <v>27000</v>
      </c>
      <c r="AP81" s="10">
        <v>79375</v>
      </c>
      <c r="AQ81" s="10">
        <v>91699</v>
      </c>
      <c r="AR81" s="10">
        <v>1.94</v>
      </c>
      <c r="AS81" s="9">
        <v>0.15526299212598427</v>
      </c>
      <c r="AT81" s="10">
        <v>0.66700000000000004</v>
      </c>
      <c r="AU81" s="10">
        <v>0.65300000000000002</v>
      </c>
      <c r="AV81" s="9">
        <v>0.78939336131247617</v>
      </c>
      <c r="AW81" s="10">
        <v>-1.4E-2</v>
      </c>
      <c r="AX81" s="9">
        <v>0.13639336131247615</v>
      </c>
      <c r="AY81" s="10">
        <v>0.77800000000000002</v>
      </c>
      <c r="AZ81" s="10">
        <v>0.58399999999999996</v>
      </c>
      <c r="BA81" s="9">
        <v>0.70227392913802222</v>
      </c>
      <c r="BB81" s="10">
        <v>-0.19400000000000001</v>
      </c>
      <c r="BC81" s="9">
        <v>0.1185260021065131</v>
      </c>
      <c r="BD81" s="10">
        <v>19.41</v>
      </c>
      <c r="BE81" s="9">
        <f t="shared" si="2"/>
        <v>-0.11827392913802226</v>
      </c>
      <c r="BF81" s="10">
        <v>0.12</v>
      </c>
      <c r="BG81" s="10">
        <v>0.108</v>
      </c>
      <c r="BH81" s="9">
        <v>0.15165061898211829</v>
      </c>
      <c r="BI81" s="10">
        <v>-1.2E-2</v>
      </c>
      <c r="BJ81" s="9">
        <v>4.352767715994485E-2</v>
      </c>
      <c r="BK81" s="10">
        <v>0.60599999999999998</v>
      </c>
      <c r="BL81" s="10">
        <v>0.28199999999999997</v>
      </c>
      <c r="BM81" s="10">
        <v>0.23799999999999999</v>
      </c>
      <c r="BN81" s="10">
        <v>-0.32400000000000001</v>
      </c>
      <c r="BO81" s="10">
        <v>-4.3999999999999997E-2</v>
      </c>
      <c r="BP81" s="10">
        <v>874</v>
      </c>
      <c r="BQ81" s="10">
        <v>104</v>
      </c>
      <c r="BR81" s="10">
        <v>307</v>
      </c>
      <c r="BS81" s="10">
        <v>0.64600000000000002</v>
      </c>
      <c r="BT81" s="10">
        <v>310</v>
      </c>
      <c r="BU81" s="10">
        <v>0.32800000000000001</v>
      </c>
      <c r="BV81" s="10">
        <v>285</v>
      </c>
      <c r="BW81" s="10">
        <v>0.19500000000000001</v>
      </c>
      <c r="BX81" s="10">
        <v>0.01</v>
      </c>
      <c r="BY81" s="10">
        <v>-8.1000000000000003E-2</v>
      </c>
      <c r="BZ81" s="10">
        <v>350000</v>
      </c>
      <c r="CA81" s="10">
        <v>383000</v>
      </c>
      <c r="CB81" s="10">
        <v>324000</v>
      </c>
      <c r="CC81" s="10">
        <v>1.0347003154574133</v>
      </c>
      <c r="CD81" s="10">
        <v>1.097932904100305</v>
      </c>
      <c r="CE81" s="10">
        <v>-0.15404699738903394</v>
      </c>
      <c r="CF81" s="10">
        <v>9.4285714285714292E-2</v>
      </c>
      <c r="CG81" s="10">
        <v>-7.4285714285714288E-2</v>
      </c>
      <c r="CH81" s="10">
        <v>2.2595222719999999</v>
      </c>
      <c r="CI81" s="10">
        <v>1.311643836</v>
      </c>
      <c r="CJ81" s="10">
        <f>VLOOKUP(A81,[1]HousingMarket!$A$2:$R$151,11,FALSE)</f>
        <v>1.097932904100305</v>
      </c>
      <c r="CK81" s="10" t="s">
        <v>347</v>
      </c>
      <c r="CL81" s="10">
        <v>1418</v>
      </c>
      <c r="CM81" s="10">
        <v>1694</v>
      </c>
      <c r="CN81" s="10">
        <v>237590.90909999999</v>
      </c>
      <c r="CO81" s="10">
        <v>321504.78720000002</v>
      </c>
      <c r="CP81" s="10">
        <v>465749.52340000001</v>
      </c>
      <c r="CQ81" s="10">
        <v>0.35318640099999998</v>
      </c>
      <c r="CR81" s="10">
        <v>0.44865501800000002</v>
      </c>
    </row>
    <row r="82" spans="1:96" x14ac:dyDescent="0.35">
      <c r="A82">
        <v>41051005100</v>
      </c>
      <c r="B82" t="s">
        <v>356</v>
      </c>
      <c r="C82" s="10" t="s">
        <v>451</v>
      </c>
      <c r="D82" s="10" t="s">
        <v>451</v>
      </c>
      <c r="E82" s="10" t="s">
        <v>451</v>
      </c>
      <c r="F82" s="10" t="s">
        <v>451</v>
      </c>
      <c r="G82" s="10" t="s">
        <v>51</v>
      </c>
      <c r="H82" s="10" t="s">
        <v>39</v>
      </c>
      <c r="I82" s="10" t="s">
        <v>230</v>
      </c>
      <c r="J82" s="10" t="s">
        <v>230</v>
      </c>
      <c r="K82" s="10" t="s">
        <v>230</v>
      </c>
      <c r="L82" s="10">
        <v>2</v>
      </c>
      <c r="M82" s="10">
        <v>2</v>
      </c>
      <c r="N82" s="10">
        <v>1</v>
      </c>
      <c r="O82" s="10">
        <v>1</v>
      </c>
      <c r="P82" s="10">
        <v>1</v>
      </c>
      <c r="Q82" s="10">
        <v>1</v>
      </c>
      <c r="R82" s="10">
        <v>129811.33</v>
      </c>
      <c r="S82" s="9">
        <v>0.16042471042471043</v>
      </c>
      <c r="T82" s="9">
        <v>0.17251606524962926</v>
      </c>
      <c r="U82" s="9">
        <v>0.12741312741312741</v>
      </c>
      <c r="V82" s="9">
        <v>0.15834569121766354</v>
      </c>
      <c r="W82" s="10">
        <v>1241</v>
      </c>
      <c r="X82" s="10">
        <v>0.64</v>
      </c>
      <c r="Y82" s="10">
        <v>1556</v>
      </c>
      <c r="Z82" s="10">
        <v>0.62</v>
      </c>
      <c r="AA82" s="10">
        <v>1553</v>
      </c>
      <c r="AB82" s="9">
        <v>0.63002028397565923</v>
      </c>
      <c r="AC82" s="10">
        <v>-0.02</v>
      </c>
      <c r="AD82" s="9">
        <v>1.034684709792133E-2</v>
      </c>
      <c r="AE82" s="10">
        <v>502</v>
      </c>
      <c r="AF82" s="10">
        <v>846</v>
      </c>
      <c r="AG82" s="10">
        <v>961</v>
      </c>
      <c r="AH82" s="9">
        <v>0.68525896414342635</v>
      </c>
      <c r="AI82" s="9">
        <v>0.13593380614657202</v>
      </c>
      <c r="AJ82" s="10">
        <v>3642</v>
      </c>
      <c r="AK82" s="10">
        <v>6042</v>
      </c>
      <c r="AL82" s="10">
        <v>7393</v>
      </c>
      <c r="AM82" s="10">
        <v>0.65900000000000003</v>
      </c>
      <c r="AN82" s="9">
        <v>0.22360145647136709</v>
      </c>
      <c r="AO82" s="10">
        <v>20528</v>
      </c>
      <c r="AP82" s="10">
        <v>31734</v>
      </c>
      <c r="AQ82" s="10">
        <v>50507</v>
      </c>
      <c r="AR82" s="10">
        <v>0.54600000000000004</v>
      </c>
      <c r="AS82" s="9">
        <v>0.59157370643473883</v>
      </c>
      <c r="AT82" s="10">
        <v>0.28599999999999998</v>
      </c>
      <c r="AU82" s="10">
        <v>0.53700000000000003</v>
      </c>
      <c r="AV82" s="9">
        <v>0.59914516867653789</v>
      </c>
      <c r="AW82" s="10">
        <v>0.251</v>
      </c>
      <c r="AX82" s="9">
        <v>6.2145168676537854E-2</v>
      </c>
      <c r="AY82" s="10">
        <v>0.84</v>
      </c>
      <c r="AZ82" s="10">
        <v>0.76800000000000002</v>
      </c>
      <c r="BA82" s="9">
        <v>0.71949317738791418</v>
      </c>
      <c r="BB82" s="10">
        <v>-7.1999999999999995E-2</v>
      </c>
      <c r="BC82" s="9">
        <v>-4.8857632907605364E-2</v>
      </c>
      <c r="BD82" s="10">
        <v>7.21</v>
      </c>
      <c r="BE82" s="9">
        <f t="shared" si="2"/>
        <v>4.8506822612085831E-2</v>
      </c>
      <c r="BF82" s="10">
        <v>0.20399999999999999</v>
      </c>
      <c r="BG82" s="10">
        <v>0.20399999999999999</v>
      </c>
      <c r="BH82" s="9">
        <v>0.17313675098065737</v>
      </c>
      <c r="BI82" s="10">
        <v>-1E-3</v>
      </c>
      <c r="BJ82" s="9">
        <v>-3.043822419312614E-2</v>
      </c>
      <c r="BK82" s="10">
        <v>0.64</v>
      </c>
      <c r="BL82" s="10">
        <v>0.54700000000000004</v>
      </c>
      <c r="BM82" s="10">
        <v>0.48799999999999999</v>
      </c>
      <c r="BN82" s="10">
        <v>-9.2999999999999999E-2</v>
      </c>
      <c r="BO82" s="10">
        <v>-5.8999999999999997E-2</v>
      </c>
      <c r="BP82" s="10">
        <v>915</v>
      </c>
      <c r="BQ82" s="10">
        <v>0</v>
      </c>
      <c r="BR82" s="10">
        <v>1311</v>
      </c>
      <c r="BS82" s="10">
        <v>0.71299999999999997</v>
      </c>
      <c r="BT82" s="10">
        <v>1465</v>
      </c>
      <c r="BU82" s="10">
        <v>0.41699999999999998</v>
      </c>
      <c r="BV82" s="10">
        <v>1535</v>
      </c>
      <c r="BW82" s="10">
        <v>0.32100000000000001</v>
      </c>
      <c r="BX82" s="10">
        <v>0.11700000000000001</v>
      </c>
      <c r="BY82" s="10">
        <v>4.8000000000000001E-2</v>
      </c>
      <c r="BZ82" s="10">
        <v>555000</v>
      </c>
      <c r="CA82" s="10">
        <v>422600</v>
      </c>
      <c r="CB82" s="10">
        <v>397500</v>
      </c>
      <c r="CC82" s="10">
        <v>1.4202593760953381</v>
      </c>
      <c r="CD82" s="10">
        <v>1.3470010166045407</v>
      </c>
      <c r="CE82" s="10">
        <v>-5.9394226218646477E-2</v>
      </c>
      <c r="CF82" s="10">
        <v>-0.23855855855855856</v>
      </c>
      <c r="CG82" s="10">
        <v>-0.28378378378378377</v>
      </c>
      <c r="CH82" s="10">
        <v>3.5829567459999998</v>
      </c>
      <c r="CI82" s="10">
        <v>1.447260274</v>
      </c>
      <c r="CJ82" s="10">
        <f>VLOOKUP(A82,[1]HousingMarket!$A$2:$R$151,11,FALSE)</f>
        <v>1.3470010166045407</v>
      </c>
      <c r="CK82" s="10" t="s">
        <v>357</v>
      </c>
      <c r="CL82" s="10">
        <v>1375</v>
      </c>
      <c r="CM82" s="10">
        <v>1596</v>
      </c>
      <c r="CN82" s="10">
        <v>294861.65850000002</v>
      </c>
      <c r="CO82" s="10">
        <v>451718.85629999998</v>
      </c>
      <c r="CP82" s="10">
        <v>512936.34179999999</v>
      </c>
      <c r="CQ82" s="10">
        <v>0.53196878299999995</v>
      </c>
      <c r="CR82" s="10">
        <v>0.135521209</v>
      </c>
    </row>
    <row r="83" spans="1:96" x14ac:dyDescent="0.35">
      <c r="A83">
        <v>41051005200</v>
      </c>
      <c r="B83" t="s">
        <v>358</v>
      </c>
      <c r="C83" s="10" t="s">
        <v>451</v>
      </c>
      <c r="D83" s="10" t="s">
        <v>451</v>
      </c>
      <c r="E83" s="10" t="s">
        <v>456</v>
      </c>
      <c r="F83" s="10" t="s">
        <v>451</v>
      </c>
      <c r="G83" s="10" t="s">
        <v>43</v>
      </c>
      <c r="H83" s="10" t="s">
        <v>43</v>
      </c>
      <c r="I83" s="10" t="s">
        <v>230</v>
      </c>
      <c r="J83" s="10" t="s">
        <v>230</v>
      </c>
      <c r="K83" s="10" t="s">
        <v>230</v>
      </c>
      <c r="L83" s="10">
        <v>2</v>
      </c>
      <c r="M83" s="10">
        <v>2</v>
      </c>
      <c r="N83" s="10">
        <v>0</v>
      </c>
      <c r="O83" s="10">
        <v>1</v>
      </c>
      <c r="P83" s="10">
        <v>1</v>
      </c>
      <c r="Q83" s="10">
        <v>1</v>
      </c>
      <c r="R83" s="10">
        <v>169384.5</v>
      </c>
      <c r="S83" s="9">
        <v>0.75847860538827261</v>
      </c>
      <c r="T83" s="9">
        <v>0.65360766629086808</v>
      </c>
      <c r="U83" s="9">
        <v>0.49318541996830428</v>
      </c>
      <c r="V83" s="9">
        <v>0.41262683201803835</v>
      </c>
      <c r="W83" s="10">
        <v>1046</v>
      </c>
      <c r="X83" s="10">
        <v>0.84599999999999997</v>
      </c>
      <c r="Y83" s="10">
        <v>1138</v>
      </c>
      <c r="Z83" s="10">
        <v>0.77200000000000002</v>
      </c>
      <c r="AA83" s="10">
        <v>993</v>
      </c>
      <c r="AB83" s="9">
        <v>0.66421404682274243</v>
      </c>
      <c r="AC83" s="10">
        <v>-7.3999999999999996E-2</v>
      </c>
      <c r="AD83" s="9">
        <v>-0.10783479985296995</v>
      </c>
      <c r="AE83" s="10">
        <v>545</v>
      </c>
      <c r="AF83" s="10">
        <v>756</v>
      </c>
      <c r="AG83" s="10">
        <v>958</v>
      </c>
      <c r="AH83" s="9">
        <v>0.38715596330275237</v>
      </c>
      <c r="AI83" s="9">
        <v>0.26719576719576721</v>
      </c>
      <c r="AJ83" s="10">
        <v>3878</v>
      </c>
      <c r="AK83" s="10">
        <v>4064</v>
      </c>
      <c r="AL83" s="10">
        <v>4501</v>
      </c>
      <c r="AM83" s="10">
        <v>4.8000000000000001E-2</v>
      </c>
      <c r="AN83" s="9">
        <v>0.10752952755905509</v>
      </c>
      <c r="AO83" s="10">
        <v>21683</v>
      </c>
      <c r="AP83" s="10">
        <v>26089</v>
      </c>
      <c r="AQ83" s="10">
        <v>37331</v>
      </c>
      <c r="AR83" s="10">
        <v>0.20300000000000001</v>
      </c>
      <c r="AS83" s="9">
        <v>0.43090957874966462</v>
      </c>
      <c r="AT83" s="10">
        <v>0.39300000000000002</v>
      </c>
      <c r="AU83" s="10">
        <v>0.52300000000000002</v>
      </c>
      <c r="AV83" s="9">
        <v>0.61296345692184584</v>
      </c>
      <c r="AW83" s="10">
        <v>0.13</v>
      </c>
      <c r="AX83" s="9">
        <v>8.9963456921845819E-2</v>
      </c>
      <c r="AY83" s="10">
        <v>0.94099999999999995</v>
      </c>
      <c r="AZ83" s="10">
        <v>0.92</v>
      </c>
      <c r="BA83" s="9">
        <v>0.88594833018273467</v>
      </c>
      <c r="BB83" s="10">
        <v>-2.1000000000000001E-2</v>
      </c>
      <c r="BC83" s="9">
        <v>-3.361612362829447E-2</v>
      </c>
      <c r="BD83" s="10">
        <v>2.16</v>
      </c>
      <c r="BE83" s="9">
        <f t="shared" si="2"/>
        <v>3.4051669817265373E-2</v>
      </c>
      <c r="BF83" s="10">
        <v>0.154</v>
      </c>
      <c r="BG83" s="10">
        <v>0.2</v>
      </c>
      <c r="BH83" s="9">
        <v>0.21839591201955122</v>
      </c>
      <c r="BI83" s="10">
        <v>4.5999999999999999E-2</v>
      </c>
      <c r="BJ83" s="9">
        <v>1.8346699421126017E-2</v>
      </c>
      <c r="BK83" s="10">
        <v>0.69499999999999995</v>
      </c>
      <c r="BL83" s="10">
        <v>0.67800000000000005</v>
      </c>
      <c r="BM83" s="10">
        <v>0.55000000000000004</v>
      </c>
      <c r="BN83" s="10">
        <v>-1.7000000000000001E-2</v>
      </c>
      <c r="BO83" s="10">
        <v>-0.128</v>
      </c>
      <c r="BP83" s="10">
        <v>273</v>
      </c>
      <c r="BQ83" s="10">
        <v>0</v>
      </c>
      <c r="BR83" s="10">
        <v>2464</v>
      </c>
      <c r="BS83" s="10">
        <v>0.88200000000000001</v>
      </c>
      <c r="BT83" s="10">
        <v>1950</v>
      </c>
      <c r="BU83" s="10">
        <v>0.75700000000000001</v>
      </c>
      <c r="BV83" s="10">
        <v>1590</v>
      </c>
      <c r="BW83" s="10">
        <v>0.52500000000000002</v>
      </c>
      <c r="BX83" s="10">
        <v>-0.20899999999999999</v>
      </c>
      <c r="BY83" s="10">
        <v>-0.185</v>
      </c>
      <c r="BZ83" s="10">
        <v>410700</v>
      </c>
      <c r="CA83" s="10">
        <v>350000</v>
      </c>
      <c r="CB83" s="10">
        <v>313000</v>
      </c>
      <c r="CC83" s="10">
        <v>0.95092884682790046</v>
      </c>
      <c r="CD83" s="10">
        <v>1.060657404269739</v>
      </c>
      <c r="CE83" s="10">
        <v>-0.10571428571428572</v>
      </c>
      <c r="CF83" s="10">
        <v>-0.1477964450937424</v>
      </c>
      <c r="CG83" s="10">
        <v>-0.23788653518383249</v>
      </c>
      <c r="CH83" s="10">
        <v>2.6513879920000001</v>
      </c>
      <c r="CI83" s="10">
        <v>1.1986301370000001</v>
      </c>
      <c r="CJ83" s="10">
        <f>VLOOKUP(A83,[1]HousingMarket!$A$2:$R$151,11,FALSE)</f>
        <v>1.060657404269739</v>
      </c>
      <c r="CK83" s="10" t="s">
        <v>359</v>
      </c>
      <c r="CL83" s="10">
        <v>1408</v>
      </c>
      <c r="CM83" s="10">
        <v>1595</v>
      </c>
      <c r="CN83" s="10">
        <v>237041.6667</v>
      </c>
      <c r="CO83" s="10">
        <v>325071.70449999999</v>
      </c>
      <c r="CP83" s="10">
        <v>362005.63290000003</v>
      </c>
      <c r="CQ83" s="10">
        <v>0.37136946900000001</v>
      </c>
      <c r="CR83" s="10">
        <v>0.113617789</v>
      </c>
    </row>
    <row r="84" spans="1:96" x14ac:dyDescent="0.35">
      <c r="A84">
        <v>41051005500</v>
      </c>
      <c r="B84" t="s">
        <v>360</v>
      </c>
      <c r="C84" s="10" t="s">
        <v>451</v>
      </c>
      <c r="D84" s="10" t="s">
        <v>451</v>
      </c>
      <c r="E84" s="10" t="s">
        <v>451</v>
      </c>
      <c r="F84" s="10" t="s">
        <v>451</v>
      </c>
      <c r="G84" s="10" t="s">
        <v>39</v>
      </c>
      <c r="H84" s="10" t="s">
        <v>47</v>
      </c>
      <c r="I84" s="10" t="s">
        <v>230</v>
      </c>
      <c r="J84" s="10" t="s">
        <v>230</v>
      </c>
      <c r="K84" s="10" t="s">
        <v>230</v>
      </c>
      <c r="L84" s="10">
        <v>3</v>
      </c>
      <c r="M84" s="10">
        <v>2</v>
      </c>
      <c r="N84" s="10">
        <v>0</v>
      </c>
      <c r="O84" s="10">
        <v>1</v>
      </c>
      <c r="P84" s="10">
        <v>0</v>
      </c>
      <c r="Q84" s="10">
        <v>0</v>
      </c>
      <c r="R84" s="10">
        <v>66019.350000000006</v>
      </c>
      <c r="S84" s="9">
        <v>0.29207634470792365</v>
      </c>
      <c r="T84" s="9">
        <v>0.28151498021481064</v>
      </c>
      <c r="U84" s="9">
        <v>0.17987275882012724</v>
      </c>
      <c r="V84" s="9">
        <v>0.17184850197851895</v>
      </c>
      <c r="W84" s="10">
        <v>1217</v>
      </c>
      <c r="X84" s="10">
        <v>0.877</v>
      </c>
      <c r="Y84" s="10">
        <v>1210</v>
      </c>
      <c r="Z84" s="10">
        <v>0.85499999999999998</v>
      </c>
      <c r="AA84" s="10">
        <v>973</v>
      </c>
      <c r="AB84" s="9">
        <v>0.79688779688779687</v>
      </c>
      <c r="AC84" s="10">
        <v>-2.1999999999999999E-2</v>
      </c>
      <c r="AD84" s="9">
        <v>-5.8235878023863874E-2</v>
      </c>
      <c r="AE84" s="10">
        <v>563</v>
      </c>
      <c r="AF84" s="10">
        <v>775</v>
      </c>
      <c r="AG84" s="10">
        <v>784</v>
      </c>
      <c r="AH84" s="9">
        <v>0.37655417406749558</v>
      </c>
      <c r="AI84" s="9">
        <v>1.1612903225806548E-2</v>
      </c>
      <c r="AJ84" s="10">
        <v>2051</v>
      </c>
      <c r="AK84" s="10">
        <v>2599</v>
      </c>
      <c r="AL84" s="10">
        <v>2886</v>
      </c>
      <c r="AM84" s="10">
        <v>0.26700000000000002</v>
      </c>
      <c r="AN84" s="9">
        <v>0.11042708734128515</v>
      </c>
      <c r="AO84" s="10">
        <v>16676</v>
      </c>
      <c r="AP84" s="10">
        <v>21250</v>
      </c>
      <c r="AQ84" s="10">
        <v>22533</v>
      </c>
      <c r="AR84" s="10">
        <v>0.27400000000000002</v>
      </c>
      <c r="AS84" s="9">
        <v>6.0376470588235254E-2</v>
      </c>
      <c r="AT84" s="10">
        <v>0.52800000000000002</v>
      </c>
      <c r="AU84" s="10">
        <v>0.51400000000000001</v>
      </c>
      <c r="AV84" s="9">
        <v>0.53133091662351117</v>
      </c>
      <c r="AW84" s="10">
        <v>-1.4E-2</v>
      </c>
      <c r="AX84" s="9">
        <v>1.7330916623511161E-2</v>
      </c>
      <c r="AY84" s="10">
        <v>0.877</v>
      </c>
      <c r="AZ84" s="10">
        <v>0.84599999999999997</v>
      </c>
      <c r="BA84" s="9">
        <v>0.84469472436277415</v>
      </c>
      <c r="BB84" s="10">
        <v>-3.1E-2</v>
      </c>
      <c r="BC84" s="9">
        <v>-9.8428798290484121E-4</v>
      </c>
      <c r="BD84" s="10">
        <v>3.11</v>
      </c>
      <c r="BE84" s="9">
        <f t="shared" si="2"/>
        <v>1.3052756372258223E-3</v>
      </c>
      <c r="BF84" s="10">
        <v>0.19500000000000001</v>
      </c>
      <c r="BG84" s="10">
        <v>0.2</v>
      </c>
      <c r="BH84" s="9">
        <v>0.33125433125433124</v>
      </c>
      <c r="BI84" s="10">
        <v>5.0000000000000001E-3</v>
      </c>
      <c r="BJ84" s="9">
        <v>0.13079261520969868</v>
      </c>
      <c r="BK84" s="10">
        <v>0.68700000000000006</v>
      </c>
      <c r="BL84" s="10">
        <v>0.73299999999999998</v>
      </c>
      <c r="BM84" s="10">
        <v>0.68300000000000005</v>
      </c>
      <c r="BN84" s="10">
        <v>4.5999999999999999E-2</v>
      </c>
      <c r="BO84" s="10">
        <v>-0.05</v>
      </c>
      <c r="BP84" s="10">
        <v>120</v>
      </c>
      <c r="BQ84" s="10">
        <v>23</v>
      </c>
      <c r="BR84" s="10">
        <v>1039</v>
      </c>
      <c r="BS84" s="10">
        <v>0.77500000000000002</v>
      </c>
      <c r="BT84" s="10">
        <v>1100</v>
      </c>
      <c r="BU84" s="10">
        <v>0.72799999999999998</v>
      </c>
      <c r="BV84" s="10">
        <v>1018</v>
      </c>
      <c r="BW84" s="10">
        <v>0.66300000000000003</v>
      </c>
      <c r="BX84" s="10">
        <v>5.8999999999999997E-2</v>
      </c>
      <c r="BY84" s="10">
        <v>-7.4999999999999997E-2</v>
      </c>
      <c r="BZ84" s="10">
        <v>345600</v>
      </c>
      <c r="CA84" s="10">
        <v>424200</v>
      </c>
      <c r="CB84" s="10">
        <v>391800</v>
      </c>
      <c r="CC84" s="10">
        <v>1.342446547493866</v>
      </c>
      <c r="CD84" s="10">
        <v>1.3276855303287021</v>
      </c>
      <c r="CE84" s="10">
        <v>-7.6379066478076379E-2</v>
      </c>
      <c r="CF84" s="10">
        <v>0.22743055555555555</v>
      </c>
      <c r="CG84" s="10">
        <v>0.13368055555555555</v>
      </c>
      <c r="CH84" s="10">
        <v>2.2311168499999998</v>
      </c>
      <c r="CI84" s="10">
        <v>1.4527397259999999</v>
      </c>
      <c r="CJ84" s="10">
        <f>VLOOKUP(A84,[1]HousingMarket!$A$2:$R$151,11,FALSE)</f>
        <v>1.3276855303287021</v>
      </c>
      <c r="CK84" s="10" t="s">
        <v>359</v>
      </c>
      <c r="CL84" s="10">
        <v>1408</v>
      </c>
      <c r="CM84" s="10">
        <v>1595</v>
      </c>
      <c r="CN84" s="10">
        <v>289529.4118</v>
      </c>
      <c r="CO84" s="10">
        <v>219465</v>
      </c>
      <c r="CP84" s="10">
        <v>300344.08159999998</v>
      </c>
      <c r="CQ84" s="10">
        <v>-0.24199410800000001</v>
      </c>
      <c r="CR84" s="10">
        <v>0.36852838300000001</v>
      </c>
    </row>
    <row r="85" spans="1:96" x14ac:dyDescent="0.35">
      <c r="A85">
        <v>41051005600</v>
      </c>
      <c r="B85" t="s">
        <v>361</v>
      </c>
      <c r="C85" s="10" t="s">
        <v>451</v>
      </c>
      <c r="D85" s="10" t="s">
        <v>5</v>
      </c>
      <c r="E85" s="10" t="s">
        <v>456</v>
      </c>
      <c r="F85" s="10" t="s">
        <v>451</v>
      </c>
      <c r="G85" s="10" t="s">
        <v>43</v>
      </c>
      <c r="H85" s="10" t="s">
        <v>51</v>
      </c>
      <c r="I85" s="10" t="s">
        <v>230</v>
      </c>
      <c r="J85" s="10" t="s">
        <v>230</v>
      </c>
      <c r="K85" s="10" t="s">
        <v>230</v>
      </c>
      <c r="L85" s="10">
        <v>3</v>
      </c>
      <c r="M85" s="10">
        <v>3</v>
      </c>
      <c r="N85" s="10">
        <v>0</v>
      </c>
      <c r="O85" s="10">
        <v>0</v>
      </c>
      <c r="P85" s="10">
        <v>1</v>
      </c>
      <c r="Q85" s="10">
        <v>1</v>
      </c>
      <c r="R85" s="10">
        <v>193145.37</v>
      </c>
      <c r="S85" s="9">
        <v>0.34828209764918627</v>
      </c>
      <c r="T85" s="9">
        <v>0.40995607613469986</v>
      </c>
      <c r="U85" s="9">
        <v>0.24448462929475587</v>
      </c>
      <c r="V85" s="9">
        <v>0.31259150805270863</v>
      </c>
      <c r="W85" s="10">
        <v>1506</v>
      </c>
      <c r="X85" s="10">
        <v>0.80500000000000005</v>
      </c>
      <c r="Y85" s="10">
        <v>1729</v>
      </c>
      <c r="Z85" s="10">
        <v>0.80800000000000005</v>
      </c>
      <c r="AA85" s="10">
        <v>2482</v>
      </c>
      <c r="AB85" s="9">
        <v>0.78969137766465158</v>
      </c>
      <c r="AC85" s="10">
        <v>2E-3</v>
      </c>
      <c r="AD85" s="9">
        <v>-1.7875180018673942E-2</v>
      </c>
      <c r="AE85" s="10">
        <v>561</v>
      </c>
      <c r="AF85" s="10">
        <v>740</v>
      </c>
      <c r="AG85" s="10">
        <v>1060</v>
      </c>
      <c r="AH85" s="9">
        <v>0.31907308377896615</v>
      </c>
      <c r="AI85" s="9">
        <v>0.43243243243243246</v>
      </c>
      <c r="AJ85" s="10">
        <v>3782</v>
      </c>
      <c r="AK85" s="10">
        <v>3841</v>
      </c>
      <c r="AL85" s="10">
        <v>5280</v>
      </c>
      <c r="AM85" s="10">
        <v>1.6E-2</v>
      </c>
      <c r="AN85" s="9">
        <v>0.37464202030721161</v>
      </c>
      <c r="AO85" s="10">
        <v>17872</v>
      </c>
      <c r="AP85" s="10">
        <v>15000</v>
      </c>
      <c r="AQ85" s="10">
        <v>28868</v>
      </c>
      <c r="AR85" s="10">
        <v>-0.161</v>
      </c>
      <c r="AS85" s="9">
        <v>0.92453333333333343</v>
      </c>
      <c r="AT85" s="10">
        <v>0.50800000000000001</v>
      </c>
      <c r="AU85" s="10">
        <v>0.51500000000000001</v>
      </c>
      <c r="AV85" s="9">
        <v>0.60861759425493711</v>
      </c>
      <c r="AW85" s="10">
        <v>7.0000000000000001E-3</v>
      </c>
      <c r="AX85" s="9">
        <v>9.3617594254937098E-2</v>
      </c>
      <c r="AY85" s="10">
        <v>0.95</v>
      </c>
      <c r="AZ85" s="10">
        <v>0.85399999999999998</v>
      </c>
      <c r="BA85" s="9">
        <v>0.89364353967594512</v>
      </c>
      <c r="BB85" s="10">
        <v>-9.6000000000000002E-2</v>
      </c>
      <c r="BC85" s="9">
        <v>4.0013563095148919E-2</v>
      </c>
      <c r="BD85" s="10">
        <v>9.61</v>
      </c>
      <c r="BE85" s="9">
        <f t="shared" si="2"/>
        <v>-3.9643539675945139E-2</v>
      </c>
      <c r="BF85" s="10">
        <v>0.27</v>
      </c>
      <c r="BG85" s="10">
        <v>0.29599999999999999</v>
      </c>
      <c r="BH85" s="9">
        <v>0.32007575757575757</v>
      </c>
      <c r="BI85" s="10">
        <v>2.5999999999999999E-2</v>
      </c>
      <c r="BJ85" s="9">
        <v>2.4059095248238682E-2</v>
      </c>
      <c r="BK85" s="10">
        <v>0.72099999999999997</v>
      </c>
      <c r="BL85" s="10">
        <v>0.72799999999999998</v>
      </c>
      <c r="BM85" s="10">
        <v>0.65</v>
      </c>
      <c r="BN85" s="10">
        <v>7.0000000000000001E-3</v>
      </c>
      <c r="BO85" s="10">
        <v>-7.8E-2</v>
      </c>
      <c r="BP85" s="10">
        <v>406</v>
      </c>
      <c r="BQ85" s="10">
        <v>282</v>
      </c>
      <c r="BR85" s="10">
        <v>1939</v>
      </c>
      <c r="BS85" s="10">
        <v>0.81499999999999995</v>
      </c>
      <c r="BT85" s="10">
        <v>1550</v>
      </c>
      <c r="BU85" s="10">
        <v>0.69699999999999995</v>
      </c>
      <c r="BV85" s="10">
        <v>1105</v>
      </c>
      <c r="BW85" s="10">
        <v>0.499</v>
      </c>
      <c r="BX85" s="10">
        <v>-0.20100000000000001</v>
      </c>
      <c r="BY85" s="10">
        <v>-0.28699999999999998</v>
      </c>
      <c r="BZ85" s="10">
        <v>225000</v>
      </c>
      <c r="CA85" s="10">
        <v>348900</v>
      </c>
      <c r="CB85" s="10">
        <v>311800</v>
      </c>
      <c r="CC85" s="10">
        <v>1.2008412197686646</v>
      </c>
      <c r="CD85" s="10">
        <v>1.0565909861064047</v>
      </c>
      <c r="CE85" s="10">
        <v>-0.10633419317856119</v>
      </c>
      <c r="CF85" s="10">
        <v>0.55066666666666664</v>
      </c>
      <c r="CG85" s="10">
        <v>0.38577777777777778</v>
      </c>
      <c r="CH85" s="10">
        <v>1.452550032</v>
      </c>
      <c r="CI85" s="10">
        <v>1.1948630140000001</v>
      </c>
      <c r="CJ85" s="10">
        <f>VLOOKUP(A85,[1]HousingMarket!$A$2:$R$151,11,FALSE)</f>
        <v>1.0565909861064047</v>
      </c>
      <c r="CK85" s="10" t="s">
        <v>362</v>
      </c>
      <c r="CL85" s="10">
        <v>1407</v>
      </c>
      <c r="CM85" s="10">
        <v>1592</v>
      </c>
      <c r="CN85" s="10">
        <v>253500</v>
      </c>
      <c r="CO85" s="10">
        <v>299221.42859999998</v>
      </c>
      <c r="CP85" s="10">
        <v>336042.22220000002</v>
      </c>
      <c r="CQ85" s="10">
        <v>0.180360665</v>
      </c>
      <c r="CR85" s="10">
        <v>0.123055337</v>
      </c>
    </row>
    <row r="86" spans="1:96" x14ac:dyDescent="0.35">
      <c r="A86">
        <v>41051005700</v>
      </c>
      <c r="B86" t="s">
        <v>363</v>
      </c>
      <c r="C86" s="10" t="s">
        <v>451</v>
      </c>
      <c r="D86" s="10" t="s">
        <v>451</v>
      </c>
      <c r="E86" s="10" t="s">
        <v>451</v>
      </c>
      <c r="F86" s="10" t="s">
        <v>457</v>
      </c>
      <c r="G86" s="10" t="s">
        <v>226</v>
      </c>
      <c r="H86" s="10" t="s">
        <v>43</v>
      </c>
      <c r="I86" s="10" t="s">
        <v>227</v>
      </c>
      <c r="J86" s="10" t="s">
        <v>227</v>
      </c>
      <c r="K86" s="10" t="s">
        <v>230</v>
      </c>
      <c r="L86" s="10">
        <v>3</v>
      </c>
      <c r="M86" s="10">
        <v>1</v>
      </c>
      <c r="N86" s="10">
        <v>0</v>
      </c>
      <c r="O86" s="10">
        <v>1</v>
      </c>
      <c r="P86" s="10">
        <v>1</v>
      </c>
      <c r="Q86" s="10">
        <v>1</v>
      </c>
      <c r="R86" s="10">
        <v>123599.13</v>
      </c>
      <c r="S86" s="9">
        <v>0.32535684298908479</v>
      </c>
      <c r="T86" s="9">
        <v>0.24244657332350775</v>
      </c>
      <c r="U86" s="9">
        <v>6.4651553316540725E-2</v>
      </c>
      <c r="V86" s="9">
        <v>5.6005895357406042E-2</v>
      </c>
      <c r="W86" s="10">
        <v>580</v>
      </c>
      <c r="X86" s="10">
        <v>0.57799999999999996</v>
      </c>
      <c r="Y86" s="10">
        <v>800</v>
      </c>
      <c r="Z86" s="10">
        <v>0.61299999999999999</v>
      </c>
      <c r="AA86" s="10">
        <v>1273</v>
      </c>
      <c r="AB86" s="9">
        <v>0.67929562433297763</v>
      </c>
      <c r="AC86" s="10">
        <v>3.5000000000000003E-2</v>
      </c>
      <c r="AD86" s="9">
        <v>6.626880440960603E-2</v>
      </c>
      <c r="AE86" s="10">
        <v>946</v>
      </c>
      <c r="AF86" s="10">
        <v>1216</v>
      </c>
      <c r="AG86" s="10">
        <v>1412</v>
      </c>
      <c r="AH86" s="9">
        <v>0.2854122621564481</v>
      </c>
      <c r="AI86" s="9">
        <v>0.16118421052631571</v>
      </c>
      <c r="AJ86" s="10">
        <v>2441</v>
      </c>
      <c r="AK86" s="10">
        <v>2779</v>
      </c>
      <c r="AL86" s="10">
        <v>3847</v>
      </c>
      <c r="AM86" s="10">
        <v>0.13800000000000001</v>
      </c>
      <c r="AN86" s="9">
        <v>0.38431090320259087</v>
      </c>
      <c r="AO86" s="10">
        <v>45820</v>
      </c>
      <c r="AP86" s="10">
        <v>61317</v>
      </c>
      <c r="AQ86" s="10">
        <v>58583</v>
      </c>
      <c r="AR86" s="10">
        <v>0.33800000000000002</v>
      </c>
      <c r="AS86" s="9">
        <v>-4.4587960924376557E-2</v>
      </c>
      <c r="AT86" s="10">
        <v>0.56000000000000005</v>
      </c>
      <c r="AU86" s="10">
        <v>0.753</v>
      </c>
      <c r="AV86" s="9">
        <v>0.69180754226267882</v>
      </c>
      <c r="AW86" s="10">
        <v>0.193</v>
      </c>
      <c r="AX86" s="9">
        <v>-6.1192457737321182E-2</v>
      </c>
      <c r="AY86" s="10">
        <v>0.75800000000000001</v>
      </c>
      <c r="AZ86" s="10">
        <v>0.66900000000000004</v>
      </c>
      <c r="BA86" s="9">
        <v>0.7004237288135593</v>
      </c>
      <c r="BB86" s="10">
        <v>-8.8999999999999996E-2</v>
      </c>
      <c r="BC86" s="9">
        <v>3.1454241191221977E-2</v>
      </c>
      <c r="BD86" s="10">
        <v>8.8699999999999992</v>
      </c>
      <c r="BE86" s="9">
        <f t="shared" si="2"/>
        <v>-3.142372881355926E-2</v>
      </c>
      <c r="BF86" s="10">
        <v>0.14099999999999999</v>
      </c>
      <c r="BG86" s="10">
        <v>0.19600000000000001</v>
      </c>
      <c r="BH86" s="9">
        <v>0.33194697166623344</v>
      </c>
      <c r="BI86" s="10">
        <v>5.5E-2</v>
      </c>
      <c r="BJ86" s="9">
        <v>0.1358332616986192</v>
      </c>
      <c r="BK86" s="10">
        <v>0.34</v>
      </c>
      <c r="BL86" s="10">
        <v>0.40400000000000003</v>
      </c>
      <c r="BM86" s="10">
        <v>0.41799999999999998</v>
      </c>
      <c r="BN86" s="10">
        <v>6.4000000000000001E-2</v>
      </c>
      <c r="BO86" s="10">
        <v>1.4E-2</v>
      </c>
      <c r="BP86" s="10">
        <v>352</v>
      </c>
      <c r="BQ86" s="10">
        <v>29</v>
      </c>
      <c r="BR86" s="10">
        <v>453</v>
      </c>
      <c r="BS86" s="10">
        <v>0.29499999999999998</v>
      </c>
      <c r="BT86" s="10">
        <v>480</v>
      </c>
      <c r="BU86" s="10">
        <v>0.36899999999999999</v>
      </c>
      <c r="BV86" s="10">
        <v>310</v>
      </c>
      <c r="BW86" s="10">
        <v>0.16200000000000001</v>
      </c>
      <c r="BX86" s="10">
        <v>0.06</v>
      </c>
      <c r="BY86" s="10">
        <v>-0.35399999999999998</v>
      </c>
      <c r="BZ86" s="10">
        <v>208300</v>
      </c>
      <c r="CA86" s="10">
        <v>433100</v>
      </c>
      <c r="CB86" s="10">
        <v>369700</v>
      </c>
      <c r="CC86" s="10">
        <v>1.3045916579039607</v>
      </c>
      <c r="CD86" s="10">
        <v>1.2527956624872925</v>
      </c>
      <c r="CE86" s="10">
        <v>-0.14638651581620873</v>
      </c>
      <c r="CF86" s="10">
        <v>1.0792126740278445</v>
      </c>
      <c r="CG86" s="10">
        <v>0.77484397503600577</v>
      </c>
      <c r="CH86" s="10">
        <v>1.3447385409999999</v>
      </c>
      <c r="CI86" s="10">
        <v>1.4832191779999999</v>
      </c>
      <c r="CJ86" s="10">
        <f>VLOOKUP(A86,[1]HousingMarket!$A$2:$R$151,11,FALSE)</f>
        <v>1.2527956624872925</v>
      </c>
      <c r="CK86" s="10" t="s">
        <v>362</v>
      </c>
      <c r="CL86" s="10">
        <v>1407</v>
      </c>
      <c r="CM86" s="10">
        <v>1592</v>
      </c>
      <c r="CN86" s="10">
        <v>228129.05799999999</v>
      </c>
      <c r="CO86" s="10">
        <v>381811.56520000001</v>
      </c>
      <c r="CP86" s="10">
        <v>407895.57280000002</v>
      </c>
      <c r="CQ86" s="10">
        <v>0.67366476099999995</v>
      </c>
      <c r="CR86" s="10">
        <v>6.8316442000000005E-2</v>
      </c>
    </row>
    <row r="87" spans="1:96" x14ac:dyDescent="0.35">
      <c r="A87">
        <v>41051005800</v>
      </c>
      <c r="B87" t="s">
        <v>364</v>
      </c>
      <c r="C87" s="10" t="s">
        <v>451</v>
      </c>
      <c r="D87" s="10" t="s">
        <v>451</v>
      </c>
      <c r="E87" s="10" t="s">
        <v>451</v>
      </c>
      <c r="F87" s="10" t="s">
        <v>451</v>
      </c>
      <c r="G87" s="10" t="s">
        <v>237</v>
      </c>
      <c r="H87" s="10" t="s">
        <v>226</v>
      </c>
      <c r="I87" s="10" t="s">
        <v>227</v>
      </c>
      <c r="J87" s="10" t="s">
        <v>227</v>
      </c>
      <c r="K87" s="10" t="s">
        <v>227</v>
      </c>
      <c r="L87" s="10">
        <v>0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50767.94</v>
      </c>
      <c r="S87" s="9">
        <v>0.75265553869499247</v>
      </c>
      <c r="T87" s="9">
        <v>0.64422369389256806</v>
      </c>
      <c r="U87" s="9">
        <v>0.30386949924127465</v>
      </c>
      <c r="V87" s="9">
        <v>0.32339955849889623</v>
      </c>
      <c r="W87" s="10">
        <v>605</v>
      </c>
      <c r="X87" s="10">
        <v>0.64500000000000002</v>
      </c>
      <c r="Y87" s="10">
        <v>692</v>
      </c>
      <c r="Z87" s="10">
        <v>0.66</v>
      </c>
      <c r="AA87" s="10">
        <v>582</v>
      </c>
      <c r="AB87" s="9">
        <v>0.55113636363636365</v>
      </c>
      <c r="AC87" s="10">
        <v>1.4999999999999999E-2</v>
      </c>
      <c r="AD87" s="9">
        <v>-0.10916897987508678</v>
      </c>
      <c r="AE87" s="10">
        <v>597</v>
      </c>
      <c r="AF87" s="10">
        <v>763</v>
      </c>
      <c r="AG87" s="10">
        <v>1062</v>
      </c>
      <c r="AH87" s="9">
        <v>0.27805695142378561</v>
      </c>
      <c r="AI87" s="9">
        <v>0.39187418086500658</v>
      </c>
      <c r="AJ87" s="10">
        <v>4649</v>
      </c>
      <c r="AK87" s="10">
        <v>5215</v>
      </c>
      <c r="AL87" s="10">
        <v>5474</v>
      </c>
      <c r="AM87" s="10">
        <v>0.122</v>
      </c>
      <c r="AN87" s="9">
        <v>4.9664429530201337E-2</v>
      </c>
      <c r="AO87" s="10">
        <v>61643</v>
      </c>
      <c r="AP87" s="10">
        <v>66776</v>
      </c>
      <c r="AQ87" s="10">
        <v>100332</v>
      </c>
      <c r="AR87" s="10">
        <v>8.3000000000000004E-2</v>
      </c>
      <c r="AS87" s="9">
        <v>0.50251587396669462</v>
      </c>
      <c r="AT87" s="10">
        <v>0.76200000000000001</v>
      </c>
      <c r="AU87" s="10">
        <v>0.79100000000000004</v>
      </c>
      <c r="AV87" s="9">
        <v>0.78331688055281345</v>
      </c>
      <c r="AW87" s="10">
        <v>2.9000000000000001E-2</v>
      </c>
      <c r="AX87" s="9">
        <v>-7.6831194471864706E-3</v>
      </c>
      <c r="AY87" s="10">
        <v>0.41699999999999998</v>
      </c>
      <c r="AZ87" s="10">
        <v>0.53500000000000003</v>
      </c>
      <c r="BA87" s="9">
        <v>0.41426882144264882</v>
      </c>
      <c r="BB87" s="10">
        <v>0.11799999999999999</v>
      </c>
      <c r="BC87" s="9">
        <v>-0.12069902421651518</v>
      </c>
      <c r="BD87" s="10">
        <v>-11.83</v>
      </c>
      <c r="BE87" s="9">
        <f t="shared" si="2"/>
        <v>0.12073117855735116</v>
      </c>
      <c r="BF87" s="10">
        <v>9.1999999999999998E-2</v>
      </c>
      <c r="BG87" s="10">
        <v>0.17899999999999999</v>
      </c>
      <c r="BH87" s="9">
        <v>0.20094994519546949</v>
      </c>
      <c r="BI87" s="10">
        <v>8.7999999999999995E-2</v>
      </c>
      <c r="BJ87" s="9">
        <v>2.1467682491730283E-2</v>
      </c>
      <c r="BK87" s="10">
        <v>0.29899999999999999</v>
      </c>
      <c r="BL87" s="10">
        <v>0.31900000000000001</v>
      </c>
      <c r="BM87" s="10">
        <v>0.316</v>
      </c>
      <c r="BN87" s="10">
        <v>0.02</v>
      </c>
      <c r="BO87" s="10">
        <v>-3.0000000000000001E-3</v>
      </c>
      <c r="BP87" s="10">
        <v>587</v>
      </c>
      <c r="BQ87" s="10">
        <v>69</v>
      </c>
      <c r="BR87" s="10">
        <v>806</v>
      </c>
      <c r="BS87" s="10">
        <v>0.435</v>
      </c>
      <c r="BT87" s="10">
        <v>1065</v>
      </c>
      <c r="BU87" s="10">
        <v>0.53100000000000003</v>
      </c>
      <c r="BV87" s="10">
        <v>820</v>
      </c>
      <c r="BW87" s="10">
        <v>0.36199999999999999</v>
      </c>
      <c r="BX87" s="10">
        <v>0.32100000000000001</v>
      </c>
      <c r="BY87" s="10">
        <v>-0.23</v>
      </c>
      <c r="BZ87" s="10">
        <v>393000</v>
      </c>
      <c r="CA87" s="10">
        <v>688400</v>
      </c>
      <c r="CB87" s="10">
        <v>640700</v>
      </c>
      <c r="CC87" s="10">
        <v>2.234490010515247</v>
      </c>
      <c r="CD87" s="10">
        <v>2.1711284310403252</v>
      </c>
      <c r="CE87" s="10">
        <v>-6.9291109819872174E-2</v>
      </c>
      <c r="CF87" s="10">
        <v>0.75165394402035624</v>
      </c>
      <c r="CG87" s="10">
        <v>0.63027989821882957</v>
      </c>
      <c r="CH87" s="10">
        <v>2.5371207230000001</v>
      </c>
      <c r="CI87" s="10">
        <v>2.3575342469999998</v>
      </c>
      <c r="CJ87" s="10">
        <f>VLOOKUP(A87,[1]HousingMarket!$A$2:$R$151,11,FALSE)</f>
        <v>2.1711284310403252</v>
      </c>
      <c r="CK87" s="10" t="s">
        <v>351</v>
      </c>
      <c r="CL87" s="10">
        <v>2483</v>
      </c>
      <c r="CM87" s="10">
        <v>3531</v>
      </c>
      <c r="CN87" s="10">
        <v>392985.4</v>
      </c>
      <c r="CO87" s="10">
        <v>558591.53449999995</v>
      </c>
      <c r="CP87" s="10">
        <v>739132.69299999997</v>
      </c>
      <c r="CQ87" s="10">
        <v>0.42140530999999998</v>
      </c>
      <c r="CR87" s="10">
        <v>0.323207831</v>
      </c>
    </row>
    <row r="88" spans="1:96" x14ac:dyDescent="0.35">
      <c r="A88">
        <v>41051005900</v>
      </c>
      <c r="B88" t="s">
        <v>365</v>
      </c>
      <c r="C88" s="10" t="s">
        <v>451</v>
      </c>
      <c r="D88" s="10" t="s">
        <v>451</v>
      </c>
      <c r="E88" s="10" t="s">
        <v>451</v>
      </c>
      <c r="F88" s="10" t="s">
        <v>451</v>
      </c>
      <c r="G88" s="10" t="s">
        <v>226</v>
      </c>
      <c r="H88" s="10" t="s">
        <v>262</v>
      </c>
      <c r="I88" s="10" t="s">
        <v>227</v>
      </c>
      <c r="J88" s="10" t="s">
        <v>227</v>
      </c>
      <c r="K88" s="10" t="s">
        <v>227</v>
      </c>
      <c r="L88" s="10">
        <v>1</v>
      </c>
      <c r="M88" s="10">
        <v>1</v>
      </c>
      <c r="N88" s="10">
        <v>1</v>
      </c>
      <c r="O88" s="10">
        <v>0</v>
      </c>
      <c r="P88" s="10">
        <v>1</v>
      </c>
      <c r="Q88" s="10">
        <v>1</v>
      </c>
      <c r="R88" s="10">
        <v>92974.43</v>
      </c>
      <c r="S88" s="9">
        <v>0.3278738246891113</v>
      </c>
      <c r="T88" s="9">
        <v>0.26888470391295249</v>
      </c>
      <c r="U88" s="9">
        <v>0.22505307855626328</v>
      </c>
      <c r="V88" s="9">
        <v>0.19543837622933669</v>
      </c>
      <c r="W88" s="10">
        <v>1162</v>
      </c>
      <c r="X88" s="10">
        <v>0.81899999999999995</v>
      </c>
      <c r="Y88" s="10">
        <v>1308</v>
      </c>
      <c r="Z88" s="10">
        <v>0.77900000000000003</v>
      </c>
      <c r="AA88" s="10">
        <v>1205</v>
      </c>
      <c r="AB88" s="9">
        <v>0.58381782945736438</v>
      </c>
      <c r="AC88" s="10">
        <v>-4.1000000000000002E-2</v>
      </c>
      <c r="AD88" s="9">
        <v>-0.1947535991140642</v>
      </c>
      <c r="AE88" s="10">
        <v>767</v>
      </c>
      <c r="AF88" s="10">
        <v>966</v>
      </c>
      <c r="AG88" s="10">
        <v>1413</v>
      </c>
      <c r="AH88" s="9">
        <v>0.25945241199478497</v>
      </c>
      <c r="AI88" s="9">
        <v>0.46273291925465831</v>
      </c>
      <c r="AJ88" s="10">
        <v>3801</v>
      </c>
      <c r="AK88" s="10">
        <v>4953</v>
      </c>
      <c r="AL88" s="10">
        <v>7057</v>
      </c>
      <c r="AM88" s="10">
        <v>0.30299999999999999</v>
      </c>
      <c r="AN88" s="9">
        <v>0.42479305471431461</v>
      </c>
      <c r="AO88" s="10">
        <v>47123</v>
      </c>
      <c r="AP88" s="10">
        <v>58810</v>
      </c>
      <c r="AQ88" s="10">
        <v>82792</v>
      </c>
      <c r="AR88" s="10">
        <v>0.248</v>
      </c>
      <c r="AS88" s="9">
        <v>0.40778779119197406</v>
      </c>
      <c r="AT88" s="10">
        <v>0.57699999999999996</v>
      </c>
      <c r="AU88" s="10">
        <v>0.61499999999999999</v>
      </c>
      <c r="AV88" s="9">
        <v>0.70628238341968907</v>
      </c>
      <c r="AW88" s="10">
        <v>3.7999999999999999E-2</v>
      </c>
      <c r="AX88" s="9">
        <v>9.1282383419689084E-2</v>
      </c>
      <c r="AY88" s="10">
        <v>0.58199999999999996</v>
      </c>
      <c r="AZ88" s="10">
        <v>0.54</v>
      </c>
      <c r="BA88" s="9">
        <v>0.64201111916847953</v>
      </c>
      <c r="BB88" s="10">
        <v>-4.2000000000000003E-2</v>
      </c>
      <c r="BC88" s="9">
        <v>0.10225911333332272</v>
      </c>
      <c r="BD88" s="10">
        <v>4.2300000000000004</v>
      </c>
      <c r="BE88" s="9">
        <f t="shared" si="2"/>
        <v>-0.10201111916847949</v>
      </c>
      <c r="BF88" s="10">
        <v>0.115</v>
      </c>
      <c r="BG88" s="10">
        <v>0.182</v>
      </c>
      <c r="BH88" s="9">
        <v>0.16961881819470029</v>
      </c>
      <c r="BI88" s="10">
        <v>6.7000000000000004E-2</v>
      </c>
      <c r="BJ88" s="9">
        <v>-1.2089237529103458E-2</v>
      </c>
      <c r="BK88" s="10">
        <v>0.33600000000000002</v>
      </c>
      <c r="BL88" s="10">
        <v>0.38</v>
      </c>
      <c r="BM88" s="10">
        <v>0.24299999999999999</v>
      </c>
      <c r="BN88" s="10">
        <v>4.3999999999999997E-2</v>
      </c>
      <c r="BO88" s="10">
        <v>-0.13700000000000001</v>
      </c>
      <c r="BP88" s="10">
        <v>347</v>
      </c>
      <c r="BQ88" s="10">
        <v>0</v>
      </c>
      <c r="BR88" s="10">
        <v>965</v>
      </c>
      <c r="BS88" s="10">
        <v>0.47</v>
      </c>
      <c r="BT88" s="10">
        <v>895</v>
      </c>
      <c r="BU88" s="10">
        <v>0.40600000000000003</v>
      </c>
      <c r="BV88" s="10">
        <v>860</v>
      </c>
      <c r="BW88" s="10">
        <v>0.26500000000000001</v>
      </c>
      <c r="BX88" s="10">
        <v>-7.2999999999999995E-2</v>
      </c>
      <c r="BY88" s="10">
        <v>-3.9E-2</v>
      </c>
      <c r="BZ88" s="10">
        <v>225500</v>
      </c>
      <c r="CA88" s="10">
        <v>400000</v>
      </c>
      <c r="CB88" s="10">
        <v>371900</v>
      </c>
      <c r="CC88" s="10">
        <v>1.213459516298633</v>
      </c>
      <c r="CD88" s="10">
        <v>1.2602507624534056</v>
      </c>
      <c r="CE88" s="10">
        <v>-7.0250000000000007E-2</v>
      </c>
      <c r="CF88" s="10">
        <v>0.77383592017738356</v>
      </c>
      <c r="CG88" s="10">
        <v>0.64922394678492235</v>
      </c>
      <c r="CH88" s="10">
        <v>1.4557779209999999</v>
      </c>
      <c r="CI88" s="10">
        <v>1.3698630140000001</v>
      </c>
      <c r="CJ88" s="10">
        <f>VLOOKUP(A88,[1]HousingMarket!$A$2:$R$151,11,FALSE)</f>
        <v>1.2602507624534056</v>
      </c>
      <c r="CK88" s="10" t="s">
        <v>366</v>
      </c>
      <c r="CL88" s="10">
        <v>1304</v>
      </c>
      <c r="CM88" s="10">
        <v>1656</v>
      </c>
      <c r="CN88" s="10">
        <v>200444.44440000001</v>
      </c>
      <c r="CO88" s="10">
        <v>324055.39020000002</v>
      </c>
      <c r="CP88" s="10">
        <v>410480.47730000003</v>
      </c>
      <c r="CQ88" s="10">
        <v>0.61668431899999998</v>
      </c>
      <c r="CR88" s="10">
        <v>0.266698502</v>
      </c>
    </row>
    <row r="89" spans="1:96" x14ac:dyDescent="0.35">
      <c r="A89">
        <v>41051006001</v>
      </c>
      <c r="B89" t="s">
        <v>367</v>
      </c>
      <c r="C89" s="10" t="s">
        <v>451</v>
      </c>
      <c r="D89" s="10" t="s">
        <v>451</v>
      </c>
      <c r="E89" s="10" t="s">
        <v>451</v>
      </c>
      <c r="F89" s="10" t="s">
        <v>451</v>
      </c>
      <c r="G89" s="10" t="s">
        <v>237</v>
      </c>
      <c r="H89" s="10" t="s">
        <v>237</v>
      </c>
      <c r="I89" s="10" t="s">
        <v>227</v>
      </c>
      <c r="J89" s="10" t="s">
        <v>227</v>
      </c>
      <c r="K89" s="10" t="s">
        <v>227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25396.69</v>
      </c>
      <c r="S89" s="9">
        <v>0.62385321100917435</v>
      </c>
      <c r="T89" s="9">
        <v>0.60922659430122117</v>
      </c>
      <c r="U89" s="9">
        <v>0.33682830930537355</v>
      </c>
      <c r="V89" s="9">
        <v>0.35142469470827681</v>
      </c>
      <c r="W89" s="10">
        <v>143</v>
      </c>
      <c r="X89" s="10">
        <v>0.69099999999999995</v>
      </c>
      <c r="Y89" s="10">
        <v>189</v>
      </c>
      <c r="Z89" s="10">
        <v>0.71299999999999997</v>
      </c>
      <c r="AA89" s="10">
        <v>150</v>
      </c>
      <c r="AB89" s="9">
        <v>0.52264808362369342</v>
      </c>
      <c r="AC89" s="10">
        <v>2.1999999999999999E-2</v>
      </c>
      <c r="AD89" s="9">
        <v>-0.19055946354611786</v>
      </c>
      <c r="AE89" s="10">
        <v>805</v>
      </c>
      <c r="AF89" s="10">
        <v>969</v>
      </c>
      <c r="AG89" s="10">
        <v>1013</v>
      </c>
      <c r="AH89" s="9">
        <v>0.20372670807453419</v>
      </c>
      <c r="AI89" s="9">
        <v>4.5407636738906021E-2</v>
      </c>
      <c r="AJ89" s="10">
        <v>1440</v>
      </c>
      <c r="AK89" s="10">
        <v>1529</v>
      </c>
      <c r="AL89" s="10">
        <v>1426</v>
      </c>
      <c r="AM89" s="10">
        <v>6.2E-2</v>
      </c>
      <c r="AN89" s="9">
        <v>-6.7364290385873105E-2</v>
      </c>
      <c r="AO89" s="10">
        <v>65664</v>
      </c>
      <c r="AP89" s="10">
        <v>83882</v>
      </c>
      <c r="AQ89" s="10">
        <v>88277</v>
      </c>
      <c r="AR89" s="10">
        <v>0.27700000000000002</v>
      </c>
      <c r="AS89" s="9">
        <v>5.2395031115137991E-2</v>
      </c>
      <c r="AT89" s="10">
        <v>0.73</v>
      </c>
      <c r="AU89" s="10">
        <v>0.69899999999999995</v>
      </c>
      <c r="AV89" s="9">
        <v>0.82796688132474705</v>
      </c>
      <c r="AW89" s="10">
        <v>-3.1E-2</v>
      </c>
      <c r="AX89" s="9">
        <v>0.12896688132474698</v>
      </c>
      <c r="AY89" s="10">
        <v>0.377</v>
      </c>
      <c r="AZ89" s="10">
        <v>0.41799999999999998</v>
      </c>
      <c r="BA89" s="9">
        <v>0.40228245363766046</v>
      </c>
      <c r="BB89" s="10">
        <v>4.1000000000000002E-2</v>
      </c>
      <c r="BC89" s="9">
        <v>-1.5874355165640786E-2</v>
      </c>
      <c r="BD89" s="10">
        <v>-4.1100000000000003</v>
      </c>
      <c r="BE89" s="9">
        <f t="shared" si="2"/>
        <v>1.5717546362339463E-2</v>
      </c>
      <c r="BF89" s="10">
        <v>7.4999999999999997E-2</v>
      </c>
      <c r="BG89" s="10">
        <v>0.14000000000000001</v>
      </c>
      <c r="BH89" s="9">
        <v>0.15988779803646563</v>
      </c>
      <c r="BI89" s="10">
        <v>6.5000000000000002E-2</v>
      </c>
      <c r="BJ89" s="9">
        <v>1.9927039370671001E-2</v>
      </c>
      <c r="BK89" s="10">
        <v>0.28899999999999998</v>
      </c>
      <c r="BL89" s="10">
        <v>0.29099999999999998</v>
      </c>
      <c r="BM89" s="10">
        <v>0.317</v>
      </c>
      <c r="BN89" s="10">
        <v>2E-3</v>
      </c>
      <c r="BO89" s="10">
        <v>2.5999999999999999E-2</v>
      </c>
      <c r="BP89" s="10">
        <v>0</v>
      </c>
      <c r="BQ89" s="10">
        <v>26</v>
      </c>
      <c r="BR89" s="10">
        <v>184</v>
      </c>
      <c r="BS89" s="10">
        <v>0.29399999999999998</v>
      </c>
      <c r="BT89" s="10">
        <v>295</v>
      </c>
      <c r="BU89" s="10">
        <v>0.496</v>
      </c>
      <c r="BV89" s="10">
        <v>275</v>
      </c>
      <c r="BW89" s="10">
        <v>0.49099999999999999</v>
      </c>
      <c r="BX89" s="10">
        <v>0.60299999999999998</v>
      </c>
      <c r="BY89" s="10">
        <v>-6.8000000000000005E-2</v>
      </c>
      <c r="BZ89" s="10">
        <v>299300</v>
      </c>
      <c r="CA89" s="10">
        <v>456900</v>
      </c>
      <c r="CB89" s="10">
        <v>502800</v>
      </c>
      <c r="CC89" s="10">
        <v>1.6260077111812128</v>
      </c>
      <c r="CD89" s="10">
        <v>1.70382921043714</v>
      </c>
      <c r="CE89" s="10">
        <v>0.10045961917268549</v>
      </c>
      <c r="CF89" s="10">
        <v>0.52656197794854664</v>
      </c>
      <c r="CG89" s="10">
        <v>0.67991981289675907</v>
      </c>
      <c r="CH89" s="10">
        <v>1.932214332</v>
      </c>
      <c r="CI89" s="10">
        <v>1.5647260270000001</v>
      </c>
      <c r="CJ89" s="10">
        <f>VLOOKUP(A89,[1]HousingMarket!$A$2:$R$151,11,FALSE)</f>
        <v>1.70382921043714</v>
      </c>
      <c r="CK89" s="10" t="s">
        <v>368</v>
      </c>
      <c r="CL89" s="10">
        <v>1559</v>
      </c>
      <c r="CM89" s="10">
        <v>2004</v>
      </c>
      <c r="CN89" s="10">
        <v>140875</v>
      </c>
      <c r="CO89" s="10">
        <v>396305.35710000002</v>
      </c>
      <c r="CP89" s="10">
        <v>522416.21620000002</v>
      </c>
      <c r="CQ89" s="10">
        <v>1.813170237</v>
      </c>
      <c r="CR89" s="10">
        <v>0.31821638699999999</v>
      </c>
    </row>
    <row r="90" spans="1:96" x14ac:dyDescent="0.35">
      <c r="A90">
        <v>41051006002</v>
      </c>
      <c r="B90" t="s">
        <v>369</v>
      </c>
      <c r="C90" s="10" t="s">
        <v>451</v>
      </c>
      <c r="D90" s="10" t="s">
        <v>451</v>
      </c>
      <c r="E90" s="10" t="s">
        <v>451</v>
      </c>
      <c r="F90" s="10" t="s">
        <v>451</v>
      </c>
      <c r="G90" s="10" t="s">
        <v>237</v>
      </c>
      <c r="H90" s="10" t="s">
        <v>262</v>
      </c>
      <c r="I90" s="10" t="s">
        <v>227</v>
      </c>
      <c r="J90" s="10" t="s">
        <v>227</v>
      </c>
      <c r="K90" s="10" t="s">
        <v>227</v>
      </c>
      <c r="L90" s="10">
        <v>0</v>
      </c>
      <c r="M90" s="10">
        <v>0</v>
      </c>
      <c r="N90" s="10">
        <v>0</v>
      </c>
      <c r="O90" s="10">
        <v>1</v>
      </c>
      <c r="P90" s="10">
        <v>0</v>
      </c>
      <c r="Q90" s="10">
        <v>0</v>
      </c>
      <c r="R90" s="10">
        <v>13873.26</v>
      </c>
      <c r="S90" s="9">
        <v>0.77040816326530615</v>
      </c>
      <c r="T90" s="9">
        <v>0.69069069069069067</v>
      </c>
      <c r="U90" s="9">
        <v>0.24183673469387756</v>
      </c>
      <c r="V90" s="9">
        <v>0.21121121121121122</v>
      </c>
      <c r="W90" s="10">
        <v>170</v>
      </c>
      <c r="X90" s="10">
        <v>0.79400000000000004</v>
      </c>
      <c r="Y90" s="10">
        <v>153</v>
      </c>
      <c r="Z90" s="10">
        <v>0.92200000000000004</v>
      </c>
      <c r="AA90" s="10">
        <v>215</v>
      </c>
      <c r="AB90" s="9">
        <v>0.5526992287917738</v>
      </c>
      <c r="AC90" s="10">
        <v>0.127</v>
      </c>
      <c r="AD90" s="9">
        <v>-0.36898751819617803</v>
      </c>
      <c r="AE90" s="10">
        <v>673</v>
      </c>
      <c r="AF90" s="10">
        <v>1071</v>
      </c>
      <c r="AG90" s="10">
        <v>1033</v>
      </c>
      <c r="AH90" s="9">
        <v>0.59138187221396721</v>
      </c>
      <c r="AI90" s="9">
        <v>-3.548085901027076E-2</v>
      </c>
      <c r="AJ90" s="10">
        <v>1907</v>
      </c>
      <c r="AK90" s="10">
        <v>2216</v>
      </c>
      <c r="AL90" s="10">
        <v>2241</v>
      </c>
      <c r="AM90" s="10">
        <v>0.16200000000000001</v>
      </c>
      <c r="AN90" s="9">
        <v>1.1281588447653368E-2</v>
      </c>
      <c r="AO90" s="10">
        <v>54044</v>
      </c>
      <c r="AP90" s="10">
        <v>80938</v>
      </c>
      <c r="AQ90" s="10">
        <v>87663</v>
      </c>
      <c r="AR90" s="10">
        <v>0.498</v>
      </c>
      <c r="AS90" s="9">
        <v>8.3088289802070614E-2</v>
      </c>
      <c r="AT90" s="10">
        <v>0.621</v>
      </c>
      <c r="AU90" s="10">
        <v>0.64400000000000002</v>
      </c>
      <c r="AV90" s="9">
        <v>0.65173237753882918</v>
      </c>
      <c r="AW90" s="10">
        <v>2.3E-2</v>
      </c>
      <c r="AX90" s="9">
        <v>7.7323775388291605E-3</v>
      </c>
      <c r="AY90" s="10">
        <v>0.26500000000000001</v>
      </c>
      <c r="AZ90" s="10">
        <v>0.222</v>
      </c>
      <c r="BA90" s="9">
        <v>0.31719876416065912</v>
      </c>
      <c r="BB90" s="10">
        <v>-4.2999999999999997E-2</v>
      </c>
      <c r="BC90" s="9">
        <v>9.4731803808236204E-2</v>
      </c>
      <c r="BD90" s="10">
        <v>4.28</v>
      </c>
      <c r="BE90" s="9">
        <f t="shared" si="2"/>
        <v>-9.5198764160659088E-2</v>
      </c>
      <c r="BF90" s="10">
        <v>9.2999999999999999E-2</v>
      </c>
      <c r="BG90" s="10">
        <v>0.125</v>
      </c>
      <c r="BH90" s="9">
        <v>0.17402945113788487</v>
      </c>
      <c r="BI90" s="10">
        <v>3.2000000000000001E-2</v>
      </c>
      <c r="BJ90" s="9">
        <v>4.9029451137884872E-2</v>
      </c>
      <c r="BK90" s="10">
        <v>0.28699999999999998</v>
      </c>
      <c r="BL90" s="10">
        <v>0.307</v>
      </c>
      <c r="BM90" s="10">
        <v>0.24099999999999999</v>
      </c>
      <c r="BN90" s="10">
        <v>0.02</v>
      </c>
      <c r="BO90" s="10">
        <v>-6.6000000000000003E-2</v>
      </c>
      <c r="BP90" s="10">
        <v>1</v>
      </c>
      <c r="BQ90" s="10">
        <v>0</v>
      </c>
      <c r="BR90" s="10">
        <v>213</v>
      </c>
      <c r="BS90" s="10">
        <v>0.311</v>
      </c>
      <c r="BT90" s="10">
        <v>235</v>
      </c>
      <c r="BU90" s="10">
        <v>0.33300000000000002</v>
      </c>
      <c r="BV90" s="10">
        <v>235</v>
      </c>
      <c r="BW90" s="10">
        <v>0.29599999999999999</v>
      </c>
      <c r="BX90" s="10">
        <v>0.10299999999999999</v>
      </c>
      <c r="BY90" s="10">
        <v>0</v>
      </c>
      <c r="BZ90" s="10">
        <v>226800</v>
      </c>
      <c r="CA90" s="10">
        <v>376800</v>
      </c>
      <c r="CB90" s="10">
        <v>398300</v>
      </c>
      <c r="CC90" s="10">
        <v>1.3869610935856993</v>
      </c>
      <c r="CD90" s="10">
        <v>1.3497119620467639</v>
      </c>
      <c r="CE90" s="10">
        <v>5.7059447983014863E-2</v>
      </c>
      <c r="CF90" s="10">
        <v>0.66137566137566139</v>
      </c>
      <c r="CG90" s="10">
        <v>0.75617283950617287</v>
      </c>
      <c r="CH90" s="10">
        <v>1.464170433</v>
      </c>
      <c r="CI90" s="10">
        <v>1.2904109589999999</v>
      </c>
      <c r="CJ90" s="10">
        <f>VLOOKUP(A90,[1]HousingMarket!$A$2:$R$151,11,FALSE)</f>
        <v>1.3497119620467639</v>
      </c>
      <c r="CK90" s="10" t="s">
        <v>370</v>
      </c>
      <c r="CL90" s="10">
        <v>1544</v>
      </c>
      <c r="CM90" s="10">
        <v>2345</v>
      </c>
      <c r="CN90" s="10">
        <v>213264.25930000001</v>
      </c>
      <c r="CO90" s="10">
        <v>336569.56520000001</v>
      </c>
      <c r="CP90" s="10">
        <v>490820.6</v>
      </c>
      <c r="CQ90" s="10">
        <v>0.57818082800000004</v>
      </c>
      <c r="CR90" s="10">
        <v>0.45830357399999999</v>
      </c>
    </row>
    <row r="91" spans="1:96" x14ac:dyDescent="0.35">
      <c r="A91">
        <v>41051006100</v>
      </c>
      <c r="B91" t="s">
        <v>371</v>
      </c>
      <c r="C91" s="10" t="s">
        <v>451</v>
      </c>
      <c r="D91" s="10" t="s">
        <v>451</v>
      </c>
      <c r="E91" s="10" t="s">
        <v>451</v>
      </c>
      <c r="F91" s="10" t="s">
        <v>451</v>
      </c>
      <c r="G91" s="10" t="s">
        <v>290</v>
      </c>
      <c r="H91" s="10" t="s">
        <v>237</v>
      </c>
      <c r="I91" s="10" t="s">
        <v>227</v>
      </c>
      <c r="J91" s="10" t="s">
        <v>227</v>
      </c>
      <c r="K91" s="10" t="s">
        <v>227</v>
      </c>
      <c r="L91" s="10">
        <v>0</v>
      </c>
      <c r="M91" s="10">
        <v>0</v>
      </c>
      <c r="N91" s="10">
        <v>1</v>
      </c>
      <c r="O91" s="10">
        <v>0</v>
      </c>
      <c r="P91" s="10">
        <v>0</v>
      </c>
      <c r="Q91" s="10">
        <v>0</v>
      </c>
      <c r="R91" s="10">
        <v>26439.66</v>
      </c>
      <c r="S91" s="9">
        <v>0.68833652007648183</v>
      </c>
      <c r="T91" s="9">
        <v>0.72840690978886757</v>
      </c>
      <c r="U91" s="9">
        <v>0.23613766730401531</v>
      </c>
      <c r="V91" s="9">
        <v>0.21113243761996162</v>
      </c>
      <c r="W91" s="10">
        <v>200</v>
      </c>
      <c r="X91" s="10">
        <v>0.59499999999999997</v>
      </c>
      <c r="Y91" s="10">
        <v>198</v>
      </c>
      <c r="Z91" s="10">
        <v>0.59599999999999997</v>
      </c>
      <c r="AA91" s="10">
        <v>145</v>
      </c>
      <c r="AB91" s="9">
        <v>0.625</v>
      </c>
      <c r="AC91" s="10">
        <v>1E-3</v>
      </c>
      <c r="AD91" s="9">
        <v>2.8614457831325324E-2</v>
      </c>
      <c r="AE91" s="10">
        <v>769</v>
      </c>
      <c r="AF91" s="10">
        <v>1139</v>
      </c>
      <c r="AG91" s="10">
        <v>1168</v>
      </c>
      <c r="AH91" s="9">
        <v>0.48114434330299094</v>
      </c>
      <c r="AI91" s="9">
        <v>2.5460930640913038E-2</v>
      </c>
      <c r="AJ91" s="10">
        <v>2196</v>
      </c>
      <c r="AK91" s="10">
        <v>2453</v>
      </c>
      <c r="AL91" s="10">
        <v>2253</v>
      </c>
      <c r="AM91" s="10">
        <v>0.11700000000000001</v>
      </c>
      <c r="AN91" s="9">
        <v>-8.1532816958825971E-2</v>
      </c>
      <c r="AO91" s="10">
        <v>66875</v>
      </c>
      <c r="AP91" s="10">
        <v>102500</v>
      </c>
      <c r="AQ91" s="10">
        <v>96641</v>
      </c>
      <c r="AR91" s="10">
        <v>0.53300000000000003</v>
      </c>
      <c r="AS91" s="9">
        <v>-5.7160975609756082E-2</v>
      </c>
      <c r="AT91" s="10">
        <v>0.70299999999999996</v>
      </c>
      <c r="AU91" s="10">
        <v>0.76400000000000001</v>
      </c>
      <c r="AV91" s="9">
        <v>0.78341288782816232</v>
      </c>
      <c r="AW91" s="10">
        <v>6.0999999999999999E-2</v>
      </c>
      <c r="AX91" s="9">
        <v>1.9412887828162306E-2</v>
      </c>
      <c r="AY91" s="10">
        <v>0.16500000000000001</v>
      </c>
      <c r="AZ91" s="10">
        <v>0.186</v>
      </c>
      <c r="BA91" s="9">
        <v>0.18275154004106775</v>
      </c>
      <c r="BB91" s="10">
        <v>2.1000000000000001E-2</v>
      </c>
      <c r="BC91" s="9">
        <v>-2.815470268210607E-3</v>
      </c>
      <c r="BD91" s="10">
        <v>-2.0099999999999998</v>
      </c>
      <c r="BE91" s="9">
        <f t="shared" si="2"/>
        <v>3.2484599589321927E-3</v>
      </c>
      <c r="BF91" s="10">
        <v>5.8999999999999997E-2</v>
      </c>
      <c r="BG91" s="10">
        <v>0.111</v>
      </c>
      <c r="BH91" s="9">
        <v>8.2556591211717711E-2</v>
      </c>
      <c r="BI91" s="10">
        <v>5.1999999999999998E-2</v>
      </c>
      <c r="BJ91" s="9">
        <v>-2.8735703937079679E-2</v>
      </c>
      <c r="BK91" s="10">
        <v>0.19</v>
      </c>
      <c r="BL91" s="10">
        <v>0.215</v>
      </c>
      <c r="BM91" s="10">
        <v>0.28100000000000003</v>
      </c>
      <c r="BN91" s="10">
        <v>2.5000000000000001E-2</v>
      </c>
      <c r="BO91" s="10">
        <v>6.6000000000000003E-2</v>
      </c>
      <c r="BP91" s="10">
        <v>0</v>
      </c>
      <c r="BQ91" s="10">
        <v>0</v>
      </c>
      <c r="BR91" s="10">
        <v>146</v>
      </c>
      <c r="BS91" s="10">
        <v>0.19500000000000001</v>
      </c>
      <c r="BT91" s="10">
        <v>144</v>
      </c>
      <c r="BU91" s="10">
        <v>0.20100000000000001</v>
      </c>
      <c r="BV91" s="10">
        <v>180</v>
      </c>
      <c r="BW91" s="10">
        <v>0.22900000000000001</v>
      </c>
      <c r="BX91" s="10">
        <v>-1.4E-2</v>
      </c>
      <c r="BY91" s="10">
        <v>0.25</v>
      </c>
      <c r="BZ91" s="10">
        <v>247800</v>
      </c>
      <c r="CA91" s="10">
        <v>454900</v>
      </c>
      <c r="CB91" s="10">
        <v>455300</v>
      </c>
      <c r="CC91" s="10">
        <v>1.5485453908166842</v>
      </c>
      <c r="CD91" s="10">
        <v>1.5428668248051507</v>
      </c>
      <c r="CE91" s="10">
        <v>8.7931413497471973E-4</v>
      </c>
      <c r="CF91" s="10">
        <v>0.83575464083938655</v>
      </c>
      <c r="CG91" s="10">
        <v>0.83736884584342208</v>
      </c>
      <c r="CH91" s="10">
        <v>1.599741769</v>
      </c>
      <c r="CI91" s="10">
        <v>1.5578767120000001</v>
      </c>
      <c r="CJ91" s="10">
        <f>VLOOKUP(A91,[1]HousingMarket!$A$2:$R$151,11,FALSE)</f>
        <v>1.5428668248051507</v>
      </c>
      <c r="CK91" s="10" t="s">
        <v>370</v>
      </c>
      <c r="CL91" s="10">
        <v>1544</v>
      </c>
      <c r="CM91" s="10">
        <v>2345</v>
      </c>
      <c r="CN91" s="10">
        <v>0</v>
      </c>
      <c r="CO91" s="10">
        <v>424333.75</v>
      </c>
      <c r="CP91" s="10">
        <v>513144.87040000001</v>
      </c>
      <c r="CQ91" s="10">
        <v>0</v>
      </c>
      <c r="CR91" s="10">
        <v>0.209295443</v>
      </c>
    </row>
    <row r="92" spans="1:96" x14ac:dyDescent="0.35">
      <c r="A92">
        <v>41051006200</v>
      </c>
      <c r="B92" t="s">
        <v>372</v>
      </c>
      <c r="C92" s="10" t="s">
        <v>451</v>
      </c>
      <c r="D92" s="10" t="s">
        <v>451</v>
      </c>
      <c r="E92" s="10" t="s">
        <v>456</v>
      </c>
      <c r="F92" s="10" t="s">
        <v>451</v>
      </c>
      <c r="G92" s="10" t="s">
        <v>237</v>
      </c>
      <c r="H92" s="10" t="s">
        <v>262</v>
      </c>
      <c r="I92" s="10" t="s">
        <v>227</v>
      </c>
      <c r="J92" s="10" t="s">
        <v>227</v>
      </c>
      <c r="K92" s="10" t="s">
        <v>227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35772.69</v>
      </c>
      <c r="S92" s="9">
        <v>0.67153846153846153</v>
      </c>
      <c r="T92" s="9">
        <v>0.69033232628398788</v>
      </c>
      <c r="U92" s="9">
        <v>0.3569230769230769</v>
      </c>
      <c r="V92" s="9">
        <v>0.39199395770392748</v>
      </c>
      <c r="W92" s="10">
        <v>284</v>
      </c>
      <c r="X92" s="10">
        <v>0.58299999999999996</v>
      </c>
      <c r="Y92" s="10">
        <v>255</v>
      </c>
      <c r="Z92" s="10">
        <v>0.66600000000000004</v>
      </c>
      <c r="AA92" s="10">
        <v>487</v>
      </c>
      <c r="AB92" s="9">
        <v>0.77056962025316456</v>
      </c>
      <c r="AC92" s="10">
        <v>8.3000000000000004E-2</v>
      </c>
      <c r="AD92" s="9">
        <v>0.10477327560564498</v>
      </c>
      <c r="AE92" s="10">
        <v>1015</v>
      </c>
      <c r="AF92" s="10">
        <v>1083</v>
      </c>
      <c r="AG92" s="10">
        <v>1338</v>
      </c>
      <c r="AH92" s="9">
        <v>6.6995073891625623E-2</v>
      </c>
      <c r="AI92" s="9">
        <v>0.23545706371191133</v>
      </c>
      <c r="AJ92" s="10">
        <v>2673</v>
      </c>
      <c r="AK92" s="10">
        <v>2988</v>
      </c>
      <c r="AL92" s="10">
        <v>3037</v>
      </c>
      <c r="AM92" s="10">
        <v>0.11799999999999999</v>
      </c>
      <c r="AN92" s="9">
        <v>1.6398929049531441E-2</v>
      </c>
      <c r="AO92" s="10">
        <v>65179</v>
      </c>
      <c r="AP92" s="10">
        <v>68049</v>
      </c>
      <c r="AQ92" s="10">
        <v>76970</v>
      </c>
      <c r="AR92" s="10">
        <v>4.3999999999999997E-2</v>
      </c>
      <c r="AS92" s="9">
        <v>0.13109670972387555</v>
      </c>
      <c r="AT92" s="10">
        <v>0.55000000000000004</v>
      </c>
      <c r="AU92" s="10">
        <v>0.61899999999999999</v>
      </c>
      <c r="AV92" s="9">
        <v>0.65153480328577607</v>
      </c>
      <c r="AW92" s="10">
        <v>6.9000000000000006E-2</v>
      </c>
      <c r="AX92" s="9">
        <v>3.2534803285775959E-2</v>
      </c>
      <c r="AY92" s="10">
        <v>0.187</v>
      </c>
      <c r="AZ92" s="10">
        <v>0.15</v>
      </c>
      <c r="BA92" s="9">
        <v>0.24553224553224554</v>
      </c>
      <c r="BB92" s="10">
        <v>-3.6999999999999998E-2</v>
      </c>
      <c r="BC92" s="9">
        <v>9.5375012827843025E-2</v>
      </c>
      <c r="BD92" s="10">
        <v>3.67</v>
      </c>
      <c r="BE92" s="9">
        <f t="shared" si="2"/>
        <v>-9.5532245532245486E-2</v>
      </c>
      <c r="BF92" s="10">
        <v>8.2000000000000003E-2</v>
      </c>
      <c r="BG92" s="10">
        <v>7.8E-2</v>
      </c>
      <c r="BH92" s="9">
        <v>0.11952584787619361</v>
      </c>
      <c r="BI92" s="10">
        <v>-5.0000000000000001E-3</v>
      </c>
      <c r="BJ92" s="9">
        <v>4.188193890698344E-2</v>
      </c>
      <c r="BK92" s="10">
        <v>0.22700000000000001</v>
      </c>
      <c r="BL92" s="10">
        <v>0.28999999999999998</v>
      </c>
      <c r="BM92" s="10">
        <v>0.249</v>
      </c>
      <c r="BN92" s="10">
        <v>6.3E-2</v>
      </c>
      <c r="BO92" s="10">
        <v>-4.1000000000000002E-2</v>
      </c>
      <c r="BP92" s="10">
        <v>0</v>
      </c>
      <c r="BQ92" s="10">
        <v>0</v>
      </c>
      <c r="BR92" s="10">
        <v>192</v>
      </c>
      <c r="BS92" s="10">
        <v>0.20899999999999999</v>
      </c>
      <c r="BT92" s="10">
        <v>265</v>
      </c>
      <c r="BU92" s="10">
        <v>0.254</v>
      </c>
      <c r="BV92" s="10">
        <v>145</v>
      </c>
      <c r="BW92" s="10">
        <v>0.13200000000000001</v>
      </c>
      <c r="BX92" s="10">
        <v>0.38</v>
      </c>
      <c r="BY92" s="10">
        <v>-0.45300000000000001</v>
      </c>
      <c r="BZ92" s="10">
        <v>194000</v>
      </c>
      <c r="CA92" s="10">
        <v>347800</v>
      </c>
      <c r="CB92" s="10">
        <v>341500</v>
      </c>
      <c r="CC92" s="10">
        <v>1.1843673326323167</v>
      </c>
      <c r="CD92" s="10">
        <v>1.1572348356489326</v>
      </c>
      <c r="CE92" s="10">
        <v>-1.8113858539390456E-2</v>
      </c>
      <c r="CF92" s="10">
        <v>0.79278350515463913</v>
      </c>
      <c r="CG92" s="10">
        <v>0.76030927835051543</v>
      </c>
      <c r="CH92" s="10">
        <v>1.252420917</v>
      </c>
      <c r="CI92" s="10">
        <v>1.1910958899999999</v>
      </c>
      <c r="CJ92" s="10">
        <f>VLOOKUP(A92,[1]HousingMarket!$A$2:$R$151,11,FALSE)</f>
        <v>1.1572348356489326</v>
      </c>
      <c r="CK92" s="10" t="s">
        <v>373</v>
      </c>
      <c r="CL92" s="10">
        <v>1517</v>
      </c>
      <c r="CM92" s="10">
        <v>2045</v>
      </c>
      <c r="CN92" s="10">
        <v>204041.36900000001</v>
      </c>
      <c r="CO92" s="10">
        <v>336119.65220000001</v>
      </c>
      <c r="CP92" s="10">
        <v>414491.27179999999</v>
      </c>
      <c r="CQ92" s="10">
        <v>0.64731129600000004</v>
      </c>
      <c r="CR92" s="10">
        <v>0.23316583599999999</v>
      </c>
    </row>
    <row r="93" spans="1:96" x14ac:dyDescent="0.35">
      <c r="A93">
        <v>41051006300</v>
      </c>
      <c r="B93" t="s">
        <v>374</v>
      </c>
      <c r="C93" s="10" t="s">
        <v>451</v>
      </c>
      <c r="D93" s="10" t="s">
        <v>451</v>
      </c>
      <c r="E93" s="10" t="s">
        <v>451</v>
      </c>
      <c r="F93" s="10" t="s">
        <v>451</v>
      </c>
      <c r="G93" s="10" t="s">
        <v>262</v>
      </c>
      <c r="H93" s="10" t="s">
        <v>237</v>
      </c>
      <c r="I93" s="10" t="s">
        <v>227</v>
      </c>
      <c r="J93" s="10" t="s">
        <v>227</v>
      </c>
      <c r="K93" s="10" t="s">
        <v>227</v>
      </c>
      <c r="L93" s="10">
        <v>0</v>
      </c>
      <c r="M93" s="10">
        <v>0</v>
      </c>
      <c r="N93" s="10">
        <v>0</v>
      </c>
      <c r="O93" s="10">
        <v>1</v>
      </c>
      <c r="P93" s="10">
        <v>0</v>
      </c>
      <c r="Q93" s="10">
        <v>0</v>
      </c>
      <c r="R93" s="10">
        <v>26512.27</v>
      </c>
      <c r="S93" s="9">
        <v>0.64646464646464652</v>
      </c>
      <c r="T93" s="9">
        <v>0.55409444112372985</v>
      </c>
      <c r="U93" s="9">
        <v>0.35472370766488415</v>
      </c>
      <c r="V93" s="9">
        <v>0.31739390316796173</v>
      </c>
      <c r="W93" s="10">
        <v>884</v>
      </c>
      <c r="X93" s="10">
        <v>0.88700000000000001</v>
      </c>
      <c r="Y93" s="10">
        <v>837</v>
      </c>
      <c r="Z93" s="10">
        <v>0.86799999999999999</v>
      </c>
      <c r="AA93" s="10">
        <v>909</v>
      </c>
      <c r="AB93" s="9">
        <v>0.79319371727748689</v>
      </c>
      <c r="AC93" s="10">
        <v>-1.7999999999999999E-2</v>
      </c>
      <c r="AD93" s="9">
        <v>-7.5063544133301519E-2</v>
      </c>
      <c r="AE93" s="10">
        <v>1005</v>
      </c>
      <c r="AF93" s="10">
        <v>1101</v>
      </c>
      <c r="AG93" s="10">
        <v>1445</v>
      </c>
      <c r="AH93" s="9">
        <v>9.5522388059701591E-2</v>
      </c>
      <c r="AI93" s="9">
        <v>0.31244323342415981</v>
      </c>
      <c r="AJ93" s="10">
        <v>4757</v>
      </c>
      <c r="AK93" s="10">
        <v>5050</v>
      </c>
      <c r="AL93" s="10">
        <v>5013</v>
      </c>
      <c r="AM93" s="10">
        <v>6.2E-2</v>
      </c>
      <c r="AN93" s="9">
        <v>-7.3267326732673332E-3</v>
      </c>
      <c r="AO93" s="10">
        <v>79515</v>
      </c>
      <c r="AP93" s="10">
        <v>105030</v>
      </c>
      <c r="AQ93" s="10">
        <v>90521</v>
      </c>
      <c r="AR93" s="10">
        <v>0.32100000000000001</v>
      </c>
      <c r="AS93" s="9">
        <v>-0.13814148338569932</v>
      </c>
      <c r="AT93" s="10">
        <v>0.68200000000000005</v>
      </c>
      <c r="AU93" s="10">
        <v>0.70499999999999996</v>
      </c>
      <c r="AV93" s="9">
        <v>0.72054998141954663</v>
      </c>
      <c r="AW93" s="10">
        <v>2.3E-2</v>
      </c>
      <c r="AX93" s="9">
        <v>1.5549981419546666E-2</v>
      </c>
      <c r="AY93" s="10">
        <v>0.16400000000000001</v>
      </c>
      <c r="AZ93" s="10">
        <v>0.154</v>
      </c>
      <c r="BA93" s="9">
        <v>0.18898142216527866</v>
      </c>
      <c r="BB93" s="10">
        <v>-0.01</v>
      </c>
      <c r="BC93" s="9">
        <v>3.5481101034899737E-2</v>
      </c>
      <c r="BD93" s="10">
        <v>1</v>
      </c>
      <c r="BE93" s="9">
        <f t="shared" si="2"/>
        <v>-3.4981422165278664E-2</v>
      </c>
      <c r="BF93" s="10">
        <v>9.2999999999999999E-2</v>
      </c>
      <c r="BG93" s="10">
        <v>5.0999999999999997E-2</v>
      </c>
      <c r="BH93" s="9">
        <v>0.18751246758428086</v>
      </c>
      <c r="BI93" s="10">
        <v>-4.2000000000000003E-2</v>
      </c>
      <c r="BJ93" s="9">
        <v>0.13622533887140958</v>
      </c>
      <c r="BK93" s="10">
        <v>0.216</v>
      </c>
      <c r="BL93" s="10">
        <v>0.19600000000000001</v>
      </c>
      <c r="BM93" s="10">
        <v>0.20699999999999999</v>
      </c>
      <c r="BN93" s="10">
        <v>-0.02</v>
      </c>
      <c r="BO93" s="10">
        <v>1.0999999999999999E-2</v>
      </c>
      <c r="BP93" s="10">
        <v>0</v>
      </c>
      <c r="BQ93" s="10">
        <v>0</v>
      </c>
      <c r="BR93" s="10">
        <v>243</v>
      </c>
      <c r="BS93" s="10">
        <v>0.20300000000000001</v>
      </c>
      <c r="BT93" s="10">
        <v>198</v>
      </c>
      <c r="BU93" s="10">
        <v>0.155</v>
      </c>
      <c r="BV93" s="10">
        <v>138</v>
      </c>
      <c r="BW93" s="10">
        <v>0.105</v>
      </c>
      <c r="BX93" s="10">
        <v>-0.185</v>
      </c>
      <c r="BY93" s="10">
        <v>-0.30299999999999999</v>
      </c>
      <c r="BZ93" s="10">
        <v>282000</v>
      </c>
      <c r="CA93" s="10">
        <v>496700</v>
      </c>
      <c r="CB93" s="10">
        <v>534800</v>
      </c>
      <c r="CC93" s="10">
        <v>1.8752190676480898</v>
      </c>
      <c r="CD93" s="10">
        <v>1.8122670281260589</v>
      </c>
      <c r="CE93" s="10">
        <v>7.67062613247433E-2</v>
      </c>
      <c r="CF93" s="10">
        <v>0.76134751773049647</v>
      </c>
      <c r="CG93" s="10">
        <v>0.89645390070921982</v>
      </c>
      <c r="CH93" s="10">
        <v>1.8205293739999999</v>
      </c>
      <c r="CI93" s="10">
        <v>1.7010273970000001</v>
      </c>
      <c r="CJ93" s="10">
        <f>VLOOKUP(A93,[1]HousingMarket!$A$2:$R$151,11,FALSE)</f>
        <v>1.8122670281260589</v>
      </c>
      <c r="CK93" s="10" t="s">
        <v>375</v>
      </c>
      <c r="CL93" s="10">
        <v>1507</v>
      </c>
      <c r="CM93" s="10">
        <v>1940</v>
      </c>
      <c r="CN93" s="10">
        <v>466972.28769999999</v>
      </c>
      <c r="CO93" s="10">
        <v>677469.76560000004</v>
      </c>
      <c r="CP93" s="10">
        <v>698869.82420000003</v>
      </c>
      <c r="CQ93" s="10">
        <v>0.45077081299999999</v>
      </c>
      <c r="CR93" s="10">
        <v>3.1588211999999997E-2</v>
      </c>
    </row>
    <row r="94" spans="1:96" x14ac:dyDescent="0.35">
      <c r="A94">
        <v>41051006402</v>
      </c>
      <c r="B94" t="s">
        <v>376</v>
      </c>
      <c r="C94" s="10" t="s">
        <v>451</v>
      </c>
      <c r="D94" s="10" t="s">
        <v>451</v>
      </c>
      <c r="E94" s="10" t="s">
        <v>451</v>
      </c>
      <c r="F94" s="10" t="s">
        <v>451</v>
      </c>
      <c r="G94" s="10" t="s">
        <v>262</v>
      </c>
      <c r="H94" s="10" t="s">
        <v>290</v>
      </c>
      <c r="I94" s="10" t="s">
        <v>227</v>
      </c>
      <c r="J94" s="10" t="s">
        <v>227</v>
      </c>
      <c r="K94" s="10" t="s">
        <v>227</v>
      </c>
      <c r="L94" s="10">
        <v>0</v>
      </c>
      <c r="M94" s="10">
        <v>0</v>
      </c>
      <c r="N94" s="10">
        <v>0</v>
      </c>
      <c r="O94" s="10">
        <v>1</v>
      </c>
      <c r="P94" s="10">
        <v>0</v>
      </c>
      <c r="Q94" s="10">
        <v>0</v>
      </c>
      <c r="R94" s="10">
        <v>5435.2</v>
      </c>
      <c r="S94" s="9">
        <v>0.31478260869565217</v>
      </c>
      <c r="T94" s="9">
        <v>0.32626568585028126</v>
      </c>
      <c r="U94" s="9">
        <v>9.3478260869565219E-2</v>
      </c>
      <c r="V94" s="9">
        <v>0.10471657291215924</v>
      </c>
      <c r="W94" s="10">
        <v>222</v>
      </c>
      <c r="X94" s="10">
        <v>0.63600000000000001</v>
      </c>
      <c r="Y94" s="10">
        <v>208</v>
      </c>
      <c r="Z94" s="10">
        <v>0.621</v>
      </c>
      <c r="AA94" s="10">
        <v>273</v>
      </c>
      <c r="AB94" s="9">
        <v>0.62903225806451613</v>
      </c>
      <c r="AC94" s="10">
        <v>-1.4999999999999999E-2</v>
      </c>
      <c r="AD94" s="9">
        <v>8.1367356764564525E-3</v>
      </c>
      <c r="AE94" s="10">
        <v>939</v>
      </c>
      <c r="AF94" s="10">
        <v>1559</v>
      </c>
      <c r="AG94" s="10">
        <v>1635</v>
      </c>
      <c r="AH94" s="9">
        <v>0.66027689030883918</v>
      </c>
      <c r="AI94" s="9">
        <v>4.874919820397694E-2</v>
      </c>
      <c r="AJ94" s="10">
        <v>5501</v>
      </c>
      <c r="AK94" s="10">
        <v>5729</v>
      </c>
      <c r="AL94" s="10">
        <v>5883</v>
      </c>
      <c r="AM94" s="10">
        <v>4.1000000000000002E-2</v>
      </c>
      <c r="AN94" s="9">
        <v>2.6880781986384994E-2</v>
      </c>
      <c r="AO94" s="10">
        <v>85841</v>
      </c>
      <c r="AP94" s="10">
        <v>115776</v>
      </c>
      <c r="AQ94" s="10">
        <v>118924</v>
      </c>
      <c r="AR94" s="10">
        <v>0.34899999999999998</v>
      </c>
      <c r="AS94" s="9">
        <v>2.7190436705362142E-2</v>
      </c>
      <c r="AT94" s="10">
        <v>0.66500000000000004</v>
      </c>
      <c r="AU94" s="10">
        <v>0.73099999999999998</v>
      </c>
      <c r="AV94" s="9">
        <v>0.66641641641641647</v>
      </c>
      <c r="AW94" s="10">
        <v>6.6000000000000003E-2</v>
      </c>
      <c r="AX94" s="9">
        <v>-6.4583583583583515E-2</v>
      </c>
      <c r="AY94" s="10">
        <v>8.2000000000000003E-2</v>
      </c>
      <c r="AZ94" s="10">
        <v>3.6999999999999998E-2</v>
      </c>
      <c r="BA94" s="9">
        <v>8.1235154394299292E-2</v>
      </c>
      <c r="BB94" s="10">
        <v>-4.4999999999999998E-2</v>
      </c>
      <c r="BC94" s="9">
        <v>4.4082065764039668E-2</v>
      </c>
      <c r="BD94" s="10">
        <v>4.43</v>
      </c>
      <c r="BE94" s="9">
        <f t="shared" si="2"/>
        <v>-4.4235154394299259E-2</v>
      </c>
      <c r="BF94" s="10">
        <v>7.4999999999999997E-2</v>
      </c>
      <c r="BG94" s="10">
        <v>9.8000000000000004E-2</v>
      </c>
      <c r="BH94" s="9">
        <v>0.11796702362740098</v>
      </c>
      <c r="BI94" s="10">
        <v>2.3E-2</v>
      </c>
      <c r="BJ94" s="9">
        <v>2.0218725495091683E-2</v>
      </c>
      <c r="BK94" s="10">
        <v>0.15</v>
      </c>
      <c r="BL94" s="10">
        <v>0.127</v>
      </c>
      <c r="BM94" s="10">
        <v>0.13700000000000001</v>
      </c>
      <c r="BN94" s="10">
        <v>-2.3E-2</v>
      </c>
      <c r="BO94" s="10">
        <v>0.01</v>
      </c>
      <c r="BP94" s="10">
        <v>0</v>
      </c>
      <c r="BQ94" s="10">
        <v>0</v>
      </c>
      <c r="BR94" s="10">
        <v>170</v>
      </c>
      <c r="BS94" s="10">
        <v>0.10199999999999999</v>
      </c>
      <c r="BT94" s="10">
        <v>130</v>
      </c>
      <c r="BU94" s="10">
        <v>7.4999999999999997E-2</v>
      </c>
      <c r="BV94" s="10">
        <v>95</v>
      </c>
      <c r="BW94" s="10">
        <v>5.3999999999999999E-2</v>
      </c>
      <c r="BX94" s="10">
        <v>-0.23499999999999999</v>
      </c>
      <c r="BY94" s="10">
        <v>-0.26900000000000002</v>
      </c>
      <c r="BZ94" s="10">
        <v>250600</v>
      </c>
      <c r="CA94" s="10">
        <v>436200</v>
      </c>
      <c r="CB94" s="10">
        <v>400400</v>
      </c>
      <c r="CC94" s="10">
        <v>1.3585699263932702</v>
      </c>
      <c r="CD94" s="10">
        <v>1.3568281938325992</v>
      </c>
      <c r="CE94" s="10">
        <v>-8.2072443833104081E-2</v>
      </c>
      <c r="CF94" s="10">
        <v>0.7406225059856345</v>
      </c>
      <c r="CG94" s="10">
        <v>0.5977653631284916</v>
      </c>
      <c r="CH94" s="10">
        <v>1.617817947</v>
      </c>
      <c r="CI94" s="10">
        <v>1.4938356159999999</v>
      </c>
      <c r="CJ94" s="10">
        <f>VLOOKUP(A94,[1]HousingMarket!$A$2:$R$151,11,FALSE)</f>
        <v>1.3568281938325992</v>
      </c>
      <c r="CK94" s="10" t="s">
        <v>377</v>
      </c>
      <c r="CL94" s="10">
        <v>1949</v>
      </c>
      <c r="CM94" s="10">
        <v>2396</v>
      </c>
      <c r="CN94" s="10">
        <v>251136.899</v>
      </c>
      <c r="CO94" s="10">
        <v>401902.88140000001</v>
      </c>
      <c r="CP94" s="10">
        <v>486892.0661</v>
      </c>
      <c r="CQ94" s="10">
        <v>0.60033385399999994</v>
      </c>
      <c r="CR94" s="10">
        <v>0.211466971</v>
      </c>
    </row>
    <row r="95" spans="1:96" x14ac:dyDescent="0.35">
      <c r="A95">
        <v>41051006403</v>
      </c>
      <c r="B95" t="s">
        <v>378</v>
      </c>
      <c r="C95" s="10" t="s">
        <v>451</v>
      </c>
      <c r="D95" s="10" t="s">
        <v>451</v>
      </c>
      <c r="E95" s="10" t="s">
        <v>456</v>
      </c>
      <c r="F95" s="10" t="s">
        <v>459</v>
      </c>
      <c r="G95" s="10" t="s">
        <v>237</v>
      </c>
      <c r="H95" s="10" t="s">
        <v>237</v>
      </c>
      <c r="I95" s="10" t="s">
        <v>227</v>
      </c>
      <c r="J95" s="10" t="s">
        <v>227</v>
      </c>
      <c r="K95" s="10" t="s">
        <v>227</v>
      </c>
      <c r="L95" s="10">
        <v>2</v>
      </c>
      <c r="M95" s="10">
        <v>1</v>
      </c>
      <c r="N95" s="10">
        <v>0</v>
      </c>
      <c r="O95" s="10">
        <v>0</v>
      </c>
      <c r="P95" s="10">
        <v>0</v>
      </c>
      <c r="Q95" s="10">
        <v>0</v>
      </c>
      <c r="R95" s="10">
        <v>30862.21</v>
      </c>
      <c r="S95" s="9">
        <v>0.26586433260393871</v>
      </c>
      <c r="T95" s="9">
        <v>0.15897435897435896</v>
      </c>
      <c r="U95" s="9">
        <v>9.9562363238512031E-2</v>
      </c>
      <c r="V95" s="9">
        <v>5.8689458689458691E-2</v>
      </c>
      <c r="W95" s="10">
        <v>431</v>
      </c>
      <c r="X95" s="10">
        <v>0.71399999999999997</v>
      </c>
      <c r="Y95" s="10">
        <v>525</v>
      </c>
      <c r="Z95" s="10">
        <v>0.74199999999999999</v>
      </c>
      <c r="AA95" s="10">
        <v>861</v>
      </c>
      <c r="AB95" s="9">
        <v>0.84494602551521103</v>
      </c>
      <c r="AC95" s="10">
        <v>2.8000000000000001E-2</v>
      </c>
      <c r="AD95" s="9">
        <v>0.10342060178639745</v>
      </c>
      <c r="AE95" s="10">
        <v>788</v>
      </c>
      <c r="AF95" s="10">
        <v>786</v>
      </c>
      <c r="AG95" s="10">
        <v>1041</v>
      </c>
      <c r="AH95" s="9">
        <v>-2.5380710659897998E-3</v>
      </c>
      <c r="AI95" s="9">
        <v>0.32442748091603058</v>
      </c>
      <c r="AJ95" s="10">
        <v>2902</v>
      </c>
      <c r="AK95" s="10">
        <v>3650</v>
      </c>
      <c r="AL95" s="10">
        <v>4263</v>
      </c>
      <c r="AM95" s="10">
        <v>0.25800000000000001</v>
      </c>
      <c r="AN95" s="9">
        <v>0.16794520547945213</v>
      </c>
      <c r="AO95" s="10">
        <v>55046</v>
      </c>
      <c r="AP95" s="10">
        <v>58581</v>
      </c>
      <c r="AQ95" s="10">
        <v>64659</v>
      </c>
      <c r="AR95" s="10">
        <v>6.4000000000000001E-2</v>
      </c>
      <c r="AS95" s="9">
        <v>0.1037537768218364</v>
      </c>
      <c r="AT95" s="10">
        <v>0.51400000000000001</v>
      </c>
      <c r="AU95" s="10">
        <v>0.44700000000000001</v>
      </c>
      <c r="AV95" s="9">
        <v>0.42518311824206489</v>
      </c>
      <c r="AW95" s="10">
        <v>-6.7000000000000004E-2</v>
      </c>
      <c r="AX95" s="9">
        <v>-2.1816881757935114E-2</v>
      </c>
      <c r="AY95" s="10">
        <v>0.36299999999999999</v>
      </c>
      <c r="AZ95" s="10">
        <v>0.46500000000000002</v>
      </c>
      <c r="BA95" s="9">
        <v>0.41690962099125367</v>
      </c>
      <c r="BB95" s="10">
        <v>0.10199999999999999</v>
      </c>
      <c r="BC95" s="9">
        <v>-4.7997397605027081E-2</v>
      </c>
      <c r="BD95" s="10">
        <v>-1.63</v>
      </c>
      <c r="BE95" s="9">
        <f t="shared" si="2"/>
        <v>4.8090379008746353E-2</v>
      </c>
      <c r="BF95" s="10">
        <v>0.154</v>
      </c>
      <c r="BG95" s="10">
        <v>0.26100000000000001</v>
      </c>
      <c r="BH95" s="9">
        <v>0.2779732582688248</v>
      </c>
      <c r="BI95" s="10">
        <v>0.106</v>
      </c>
      <c r="BJ95" s="9">
        <v>1.7425313063345327E-2</v>
      </c>
      <c r="BK95" s="10">
        <v>0.28599999999999998</v>
      </c>
      <c r="BL95" s="10">
        <v>0.35799999999999998</v>
      </c>
      <c r="BM95" s="10">
        <v>0.27300000000000002</v>
      </c>
      <c r="BN95" s="10">
        <v>7.1999999999999995E-2</v>
      </c>
      <c r="BO95" s="10">
        <v>-8.4000000000000005E-2</v>
      </c>
      <c r="BP95" s="10">
        <v>0</v>
      </c>
      <c r="BQ95" s="10">
        <v>0</v>
      </c>
      <c r="BR95" s="10">
        <v>500</v>
      </c>
      <c r="BS95" s="10">
        <v>0.42299999999999999</v>
      </c>
      <c r="BT95" s="10">
        <v>533</v>
      </c>
      <c r="BU95" s="10">
        <v>0.40200000000000002</v>
      </c>
      <c r="BV95" s="10">
        <v>599</v>
      </c>
      <c r="BW95" s="10">
        <v>0.45700000000000002</v>
      </c>
      <c r="BX95" s="10">
        <v>6.6000000000000003E-2</v>
      </c>
      <c r="BY95" s="10">
        <v>0.124</v>
      </c>
      <c r="BZ95" s="10">
        <v>202400</v>
      </c>
      <c r="CA95" s="10">
        <v>365800</v>
      </c>
      <c r="CB95" s="10">
        <v>277600</v>
      </c>
      <c r="CC95" s="10">
        <v>0.95653697861899756</v>
      </c>
      <c r="CD95" s="10">
        <v>0.94069806845137238</v>
      </c>
      <c r="CE95" s="10">
        <v>-0.24111536358665939</v>
      </c>
      <c r="CF95" s="10">
        <v>0.80731225296442688</v>
      </c>
      <c r="CG95" s="10">
        <v>0.3715415019762846</v>
      </c>
      <c r="CH95" s="10">
        <v>1.306649451</v>
      </c>
      <c r="CI95" s="10">
        <v>1.2527397259999999</v>
      </c>
      <c r="CJ95" s="10">
        <f>VLOOKUP(A95,[1]HousingMarket!$A$2:$R$151,11,FALSE)</f>
        <v>0.94069806845137238</v>
      </c>
      <c r="CK95" s="10" t="s">
        <v>379</v>
      </c>
      <c r="CL95" s="10">
        <v>1416</v>
      </c>
      <c r="CM95" s="10">
        <v>1765</v>
      </c>
      <c r="CN95" s="10">
        <v>155639.31030000001</v>
      </c>
      <c r="CO95" s="10">
        <v>245292.41940000001</v>
      </c>
      <c r="CP95" s="10">
        <v>325456.35440000001</v>
      </c>
      <c r="CQ95" s="10">
        <v>0.57603126599999999</v>
      </c>
      <c r="CR95" s="10">
        <v>0.326809672</v>
      </c>
    </row>
    <row r="96" spans="1:96" x14ac:dyDescent="0.35">
      <c r="A96">
        <v>41051006404</v>
      </c>
      <c r="B96" t="s">
        <v>380</v>
      </c>
      <c r="C96" s="10" t="s">
        <v>451</v>
      </c>
      <c r="D96" s="10" t="s">
        <v>451</v>
      </c>
      <c r="E96" s="10" t="s">
        <v>456</v>
      </c>
      <c r="F96" s="10" t="s">
        <v>451</v>
      </c>
      <c r="G96" s="10" t="s">
        <v>237</v>
      </c>
      <c r="H96" s="10" t="s">
        <v>237</v>
      </c>
      <c r="I96" s="10" t="s">
        <v>227</v>
      </c>
      <c r="J96" s="10" t="s">
        <v>227</v>
      </c>
      <c r="K96" s="10" t="s">
        <v>227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14355.65</v>
      </c>
      <c r="S96" s="9">
        <v>0.18192698982645122</v>
      </c>
      <c r="T96" s="9">
        <v>0.16648764769065522</v>
      </c>
      <c r="U96" s="9">
        <v>6.4033512866546974E-2</v>
      </c>
      <c r="V96" s="9">
        <v>8.8077336197636955E-2</v>
      </c>
      <c r="W96" s="10">
        <v>629</v>
      </c>
      <c r="X96" s="10">
        <v>0.71199999999999997</v>
      </c>
      <c r="Y96" s="10">
        <v>410</v>
      </c>
      <c r="Z96" s="10">
        <v>0.76400000000000001</v>
      </c>
      <c r="AA96" s="10">
        <v>167</v>
      </c>
      <c r="AB96" s="9">
        <v>0.33669354838709675</v>
      </c>
      <c r="AC96" s="10">
        <v>5.0999999999999997E-2</v>
      </c>
      <c r="AD96" s="9">
        <v>-0.42680738271159968</v>
      </c>
      <c r="AE96" s="10">
        <v>788</v>
      </c>
      <c r="AF96" s="10">
        <v>943</v>
      </c>
      <c r="AG96" s="10">
        <v>1279</v>
      </c>
      <c r="AH96" s="9">
        <v>0.1967005076142132</v>
      </c>
      <c r="AI96" s="9">
        <v>0.35630965005302229</v>
      </c>
      <c r="AJ96" s="10">
        <v>4238</v>
      </c>
      <c r="AK96" s="10">
        <v>3378</v>
      </c>
      <c r="AL96" s="10">
        <v>3342</v>
      </c>
      <c r="AM96" s="10">
        <v>-0.20300000000000001</v>
      </c>
      <c r="AN96" s="9">
        <v>-1.0657193605683846E-2</v>
      </c>
      <c r="AO96" s="10">
        <v>55046</v>
      </c>
      <c r="AP96" s="10">
        <v>64432</v>
      </c>
      <c r="AQ96" s="10">
        <v>78092</v>
      </c>
      <c r="AR96" s="10">
        <v>0.17100000000000001</v>
      </c>
      <c r="AS96" s="9">
        <v>0.2120064564191706</v>
      </c>
      <c r="AT96" s="10">
        <v>0.51400000000000001</v>
      </c>
      <c r="AU96" s="10">
        <v>0.56999999999999995</v>
      </c>
      <c r="AV96" s="9">
        <v>0.65848296079149871</v>
      </c>
      <c r="AW96" s="10">
        <v>5.6000000000000001E-2</v>
      </c>
      <c r="AX96" s="9">
        <v>8.8482960791498755E-2</v>
      </c>
      <c r="AY96" s="10">
        <v>0.36199999999999999</v>
      </c>
      <c r="AZ96" s="10">
        <v>0.29199999999999998</v>
      </c>
      <c r="BA96" s="9">
        <v>0.34234234234234234</v>
      </c>
      <c r="BB96" s="10">
        <v>-7.0000000000000007E-2</v>
      </c>
      <c r="BC96" s="9">
        <v>5.0025040655896358E-2</v>
      </c>
      <c r="BD96" s="10">
        <v>-1.63</v>
      </c>
      <c r="BE96" s="9">
        <f t="shared" si="2"/>
        <v>-5.0342342342342361E-2</v>
      </c>
      <c r="BF96" s="10">
        <v>0.155</v>
      </c>
      <c r="BG96" s="10">
        <v>0.124</v>
      </c>
      <c r="BH96" s="9">
        <v>0.18821065230400957</v>
      </c>
      <c r="BI96" s="10">
        <v>-0.03</v>
      </c>
      <c r="BJ96" s="9">
        <v>6.3876726904364814E-2</v>
      </c>
      <c r="BK96" s="10">
        <v>0.28599999999999998</v>
      </c>
      <c r="BL96" s="10">
        <v>0.35799999999999998</v>
      </c>
      <c r="BM96" s="10">
        <v>0.318</v>
      </c>
      <c r="BN96" s="10">
        <v>7.0999999999999994E-2</v>
      </c>
      <c r="BO96" s="10">
        <v>-3.9E-2</v>
      </c>
      <c r="BP96" s="10">
        <v>0</v>
      </c>
      <c r="BQ96" s="10">
        <v>0</v>
      </c>
      <c r="BR96" s="10">
        <v>729</v>
      </c>
      <c r="BS96" s="10">
        <v>0.42299999999999999</v>
      </c>
      <c r="BT96" s="10">
        <v>777</v>
      </c>
      <c r="BU96" s="10">
        <v>0.40200000000000002</v>
      </c>
      <c r="BV96" s="10">
        <v>410</v>
      </c>
      <c r="BW96" s="10">
        <v>0.27200000000000002</v>
      </c>
      <c r="BX96" s="10">
        <v>6.6000000000000003E-2</v>
      </c>
      <c r="BY96" s="10">
        <v>-0.47199999999999998</v>
      </c>
      <c r="BZ96" s="10">
        <v>202400</v>
      </c>
      <c r="CA96" s="10">
        <v>365800</v>
      </c>
      <c r="CB96" s="10">
        <v>344700</v>
      </c>
      <c r="CC96" s="10">
        <v>1.2667367683140554</v>
      </c>
      <c r="CD96" s="10">
        <v>1.1680786174178244</v>
      </c>
      <c r="CE96" s="10">
        <v>-5.7681793329688355E-2</v>
      </c>
      <c r="CF96" s="10">
        <v>0.80731225296442688</v>
      </c>
      <c r="CG96" s="10">
        <v>0.70306324110671936</v>
      </c>
      <c r="CH96" s="10">
        <v>1.306649451</v>
      </c>
      <c r="CI96" s="10">
        <v>1.2527397259999999</v>
      </c>
      <c r="CJ96" s="10">
        <f>VLOOKUP(A96,[1]HousingMarket!$A$2:$R$151,11,FALSE)</f>
        <v>1.1680786174178244</v>
      </c>
      <c r="CK96" s="10" t="s">
        <v>381</v>
      </c>
      <c r="CL96" s="10">
        <v>1526</v>
      </c>
      <c r="CM96" s="10">
        <v>1920</v>
      </c>
      <c r="CN96" s="10">
        <v>231691.3947</v>
      </c>
      <c r="CO96" s="10">
        <v>414516.4583</v>
      </c>
      <c r="CP96" s="10">
        <v>448187.5</v>
      </c>
      <c r="CQ96" s="10">
        <v>0.78908870900000005</v>
      </c>
      <c r="CR96" s="10">
        <v>8.1229685999999995E-2</v>
      </c>
    </row>
    <row r="97" spans="1:96" x14ac:dyDescent="0.35">
      <c r="A97">
        <v>41051006501</v>
      </c>
      <c r="B97" t="s">
        <v>382</v>
      </c>
      <c r="C97" s="10" t="s">
        <v>451</v>
      </c>
      <c r="D97" s="10" t="s">
        <v>451</v>
      </c>
      <c r="E97" s="10" t="s">
        <v>456</v>
      </c>
      <c r="F97" s="10" t="s">
        <v>459</v>
      </c>
      <c r="G97" s="10" t="s">
        <v>262</v>
      </c>
      <c r="H97" s="10" t="s">
        <v>290</v>
      </c>
      <c r="I97" s="10" t="s">
        <v>227</v>
      </c>
      <c r="J97" s="10" t="s">
        <v>227</v>
      </c>
      <c r="K97" s="10" t="s">
        <v>227</v>
      </c>
      <c r="L97" s="10">
        <v>0</v>
      </c>
      <c r="M97" s="10">
        <v>0</v>
      </c>
      <c r="N97" s="10">
        <v>1</v>
      </c>
      <c r="O97" s="10">
        <v>0</v>
      </c>
      <c r="P97" s="10">
        <v>0</v>
      </c>
      <c r="Q97" s="10">
        <v>0</v>
      </c>
      <c r="R97" s="10">
        <v>21211.08</v>
      </c>
      <c r="S97" s="9">
        <v>0.4108651911468813</v>
      </c>
      <c r="T97" s="9">
        <v>0.44771901493742433</v>
      </c>
      <c r="U97" s="9">
        <v>0.14245472837022133</v>
      </c>
      <c r="V97" s="9">
        <v>0.18247880500605571</v>
      </c>
      <c r="W97" s="10">
        <v>371</v>
      </c>
      <c r="X97" s="10">
        <v>0.72599999999999998</v>
      </c>
      <c r="Y97" s="10">
        <v>342</v>
      </c>
      <c r="Z97" s="10">
        <v>0.63600000000000001</v>
      </c>
      <c r="AA97" s="10">
        <v>412</v>
      </c>
      <c r="AB97" s="9">
        <v>0.73967684021543989</v>
      </c>
      <c r="AC97" s="10">
        <v>-0.09</v>
      </c>
      <c r="AD97" s="9">
        <v>0.10398910787343241</v>
      </c>
      <c r="AE97" s="10">
        <v>789</v>
      </c>
      <c r="AF97" s="10">
        <v>962</v>
      </c>
      <c r="AG97" s="10">
        <v>1513</v>
      </c>
      <c r="AH97" s="9">
        <v>0.21926489226869461</v>
      </c>
      <c r="AI97" s="9">
        <v>0.57276507276507282</v>
      </c>
      <c r="AJ97" s="10">
        <v>5586</v>
      </c>
      <c r="AK97" s="10">
        <v>5779</v>
      </c>
      <c r="AL97" s="10">
        <v>6086</v>
      </c>
      <c r="AM97" s="10">
        <v>3.5000000000000003E-2</v>
      </c>
      <c r="AN97" s="9">
        <v>5.3123377747015033E-2</v>
      </c>
      <c r="AO97" s="10">
        <v>67122</v>
      </c>
      <c r="AP97" s="10">
        <v>87311</v>
      </c>
      <c r="AQ97" s="10">
        <v>91696</v>
      </c>
      <c r="AR97" s="10">
        <v>0.30099999999999999</v>
      </c>
      <c r="AS97" s="9">
        <v>5.0222766890769766E-2</v>
      </c>
      <c r="AT97" s="10">
        <v>0.54500000000000004</v>
      </c>
      <c r="AU97" s="10">
        <v>0.53700000000000003</v>
      </c>
      <c r="AV97" s="9">
        <v>0.59638009049773755</v>
      </c>
      <c r="AW97" s="10">
        <v>-8.0000000000000002E-3</v>
      </c>
      <c r="AX97" s="9">
        <v>5.9380090497737514E-2</v>
      </c>
      <c r="AY97" s="10">
        <v>0.157</v>
      </c>
      <c r="AZ97" s="10">
        <v>0.13200000000000001</v>
      </c>
      <c r="BA97" s="9">
        <v>0.15016638935108154</v>
      </c>
      <c r="BB97" s="10">
        <v>-2.5000000000000001E-2</v>
      </c>
      <c r="BC97" s="9">
        <v>1.8307605854697012E-2</v>
      </c>
      <c r="BD97" s="10">
        <v>2.4700000000000002</v>
      </c>
      <c r="BE97" s="9">
        <f t="shared" si="2"/>
        <v>-1.8166389351081502E-2</v>
      </c>
      <c r="BF97" s="10">
        <v>9.6000000000000002E-2</v>
      </c>
      <c r="BG97" s="10">
        <v>0.14699999999999999</v>
      </c>
      <c r="BH97" s="9">
        <v>8.7085113374958917E-2</v>
      </c>
      <c r="BI97" s="10">
        <v>5.0999999999999997E-2</v>
      </c>
      <c r="BJ97" s="9">
        <v>-5.965307662331068E-2</v>
      </c>
      <c r="BK97" s="10">
        <v>0.183</v>
      </c>
      <c r="BL97" s="10">
        <v>0.17899999999999999</v>
      </c>
      <c r="BM97" s="10">
        <v>0.19500000000000001</v>
      </c>
      <c r="BN97" s="10">
        <v>-4.0000000000000001E-3</v>
      </c>
      <c r="BO97" s="10">
        <v>1.6E-2</v>
      </c>
      <c r="BP97" s="10">
        <v>0</v>
      </c>
      <c r="BQ97" s="10">
        <v>0</v>
      </c>
      <c r="BR97" s="10">
        <v>379</v>
      </c>
      <c r="BS97" s="10">
        <v>0.20200000000000001</v>
      </c>
      <c r="BT97" s="10">
        <v>275</v>
      </c>
      <c r="BU97" s="10">
        <v>0.15</v>
      </c>
      <c r="BV97" s="10">
        <v>300</v>
      </c>
      <c r="BW97" s="10">
        <v>0.16</v>
      </c>
      <c r="BX97" s="10">
        <v>-0.27400000000000002</v>
      </c>
      <c r="BY97" s="10">
        <v>9.0999999999999998E-2</v>
      </c>
      <c r="BZ97" s="10">
        <v>186800</v>
      </c>
      <c r="CA97" s="10">
        <v>341100</v>
      </c>
      <c r="CB97" s="10">
        <v>334700</v>
      </c>
      <c r="CC97" s="10">
        <v>1.0483701366982123</v>
      </c>
      <c r="CD97" s="10">
        <v>1.1341917993900372</v>
      </c>
      <c r="CE97" s="10">
        <v>-1.8762826150688947E-2</v>
      </c>
      <c r="CF97" s="10">
        <v>0.82601713062098503</v>
      </c>
      <c r="CG97" s="10">
        <v>0.79175588865096358</v>
      </c>
      <c r="CH97" s="10">
        <v>1.205939316</v>
      </c>
      <c r="CI97" s="10">
        <v>1.1681506850000001</v>
      </c>
      <c r="CJ97" s="10">
        <f>VLOOKUP(A97,[1]HousingMarket!$A$2:$R$151,11,FALSE)</f>
        <v>1.1341917993900372</v>
      </c>
      <c r="CK97" s="10" t="s">
        <v>383</v>
      </c>
      <c r="CL97" s="10">
        <v>1439</v>
      </c>
      <c r="CM97" s="10">
        <v>1874</v>
      </c>
      <c r="CN97" s="10">
        <v>180656.68849999999</v>
      </c>
      <c r="CO97" s="10">
        <v>307644.53490000003</v>
      </c>
      <c r="CP97" s="10">
        <v>396041.2781</v>
      </c>
      <c r="CQ97" s="10">
        <v>0.70292358099999996</v>
      </c>
      <c r="CR97" s="10">
        <v>0.28733402699999999</v>
      </c>
    </row>
    <row r="98" spans="1:96" x14ac:dyDescent="0.35">
      <c r="A98">
        <v>41051006502</v>
      </c>
      <c r="B98" t="s">
        <v>384</v>
      </c>
      <c r="C98" s="10" t="s">
        <v>451</v>
      </c>
      <c r="D98" s="10" t="s">
        <v>451</v>
      </c>
      <c r="E98" s="10" t="s">
        <v>456</v>
      </c>
      <c r="F98" s="10" t="s">
        <v>451</v>
      </c>
      <c r="G98" s="10" t="s">
        <v>237</v>
      </c>
      <c r="H98" s="10" t="s">
        <v>262</v>
      </c>
      <c r="I98" s="10" t="s">
        <v>227</v>
      </c>
      <c r="J98" s="10" t="s">
        <v>227</v>
      </c>
      <c r="K98" s="10" t="s">
        <v>227</v>
      </c>
      <c r="L98" s="10">
        <v>1</v>
      </c>
      <c r="M98" s="10">
        <v>1</v>
      </c>
      <c r="N98" s="10">
        <v>1</v>
      </c>
      <c r="O98" s="10">
        <v>0</v>
      </c>
      <c r="P98" s="10">
        <v>0</v>
      </c>
      <c r="Q98" s="10">
        <v>0</v>
      </c>
      <c r="R98" s="10">
        <v>27389.64</v>
      </c>
      <c r="S98" s="9">
        <v>0.43269230769230771</v>
      </c>
      <c r="T98" s="9">
        <v>0.47961520842876776</v>
      </c>
      <c r="U98" s="9">
        <v>0.19686234817813766</v>
      </c>
      <c r="V98" s="9">
        <v>0.30966559780119102</v>
      </c>
      <c r="W98" s="10">
        <v>652</v>
      </c>
      <c r="X98" s="10">
        <v>0.85</v>
      </c>
      <c r="Y98" s="10">
        <v>654</v>
      </c>
      <c r="Z98" s="10">
        <v>0.88900000000000001</v>
      </c>
      <c r="AA98" s="10">
        <v>819</v>
      </c>
      <c r="AB98" s="9">
        <v>0.6813643926788685</v>
      </c>
      <c r="AC98" s="10">
        <v>3.9E-2</v>
      </c>
      <c r="AD98" s="9">
        <v>-0.20722256384287063</v>
      </c>
      <c r="AE98" s="10">
        <v>632</v>
      </c>
      <c r="AF98" s="10">
        <v>757</v>
      </c>
      <c r="AG98" s="10">
        <v>794</v>
      </c>
      <c r="AH98" s="9">
        <v>0.19778481012658222</v>
      </c>
      <c r="AI98" s="9">
        <v>4.8877146631439938E-2</v>
      </c>
      <c r="AJ98" s="10">
        <v>3673</v>
      </c>
      <c r="AK98" s="10">
        <v>3980</v>
      </c>
      <c r="AL98" s="10">
        <v>4483</v>
      </c>
      <c r="AM98" s="10">
        <v>8.4000000000000005E-2</v>
      </c>
      <c r="AN98" s="9">
        <v>0.12638190954773876</v>
      </c>
      <c r="AO98" s="10">
        <v>43811</v>
      </c>
      <c r="AP98" s="10">
        <v>50750</v>
      </c>
      <c r="AQ98" s="10">
        <v>51801</v>
      </c>
      <c r="AR98" s="10">
        <v>0.158</v>
      </c>
      <c r="AS98" s="9">
        <v>2.0709359605911359E-2</v>
      </c>
      <c r="AT98" s="10">
        <v>0.48099999999999998</v>
      </c>
      <c r="AU98" s="10">
        <v>0.55000000000000004</v>
      </c>
      <c r="AV98" s="9">
        <v>0.57603824320286823</v>
      </c>
      <c r="AW98" s="10">
        <v>6.9000000000000006E-2</v>
      </c>
      <c r="AX98" s="9">
        <v>2.6038243202868183E-2</v>
      </c>
      <c r="AY98" s="10">
        <v>0.51</v>
      </c>
      <c r="AZ98" s="10">
        <v>0.52800000000000002</v>
      </c>
      <c r="BA98" s="9">
        <v>0.5835272219637041</v>
      </c>
      <c r="BB98" s="10">
        <v>1.7999999999999999E-2</v>
      </c>
      <c r="BC98" s="9">
        <v>5.5492382551619146E-2</v>
      </c>
      <c r="BD98" s="10">
        <v>-1.85</v>
      </c>
      <c r="BE98" s="9">
        <f t="shared" ref="BE98:BE129" si="3">(1-BA98)-(1-AZ98)</f>
        <v>-5.5527221963704076E-2</v>
      </c>
      <c r="BF98" s="10">
        <v>0.158</v>
      </c>
      <c r="BG98" s="10">
        <v>0.16700000000000001</v>
      </c>
      <c r="BH98" s="9">
        <v>0.14566138746375196</v>
      </c>
      <c r="BI98" s="10">
        <v>8.9999999999999993E-3</v>
      </c>
      <c r="BJ98" s="9">
        <v>-2.1424039671926437E-2</v>
      </c>
      <c r="BK98" s="10">
        <v>0.39500000000000002</v>
      </c>
      <c r="BL98" s="10">
        <v>0.436</v>
      </c>
      <c r="BM98" s="10">
        <v>0.36199999999999999</v>
      </c>
      <c r="BN98" s="10">
        <v>4.2000000000000003E-2</v>
      </c>
      <c r="BO98" s="10">
        <v>-7.3999999999999996E-2</v>
      </c>
      <c r="BP98" s="10">
        <v>51</v>
      </c>
      <c r="BQ98" s="10">
        <v>0</v>
      </c>
      <c r="BR98" s="10">
        <v>866</v>
      </c>
      <c r="BS98" s="10">
        <v>0.53500000000000003</v>
      </c>
      <c r="BT98" s="10">
        <v>900</v>
      </c>
      <c r="BU98" s="10">
        <v>0.56399999999999995</v>
      </c>
      <c r="BV98" s="10">
        <v>985</v>
      </c>
      <c r="BW98" s="10">
        <v>0.51</v>
      </c>
      <c r="BX98" s="10">
        <v>3.9E-2</v>
      </c>
      <c r="BY98" s="10">
        <v>9.4E-2</v>
      </c>
      <c r="BZ98" s="10">
        <v>172100</v>
      </c>
      <c r="CA98" s="10">
        <v>346700</v>
      </c>
      <c r="CB98" s="10">
        <v>322500</v>
      </c>
      <c r="CC98" s="10">
        <v>1.1370487206449351</v>
      </c>
      <c r="CD98" s="10">
        <v>1.0928498813961369</v>
      </c>
      <c r="CE98" s="10">
        <v>-6.9800980674935106E-2</v>
      </c>
      <c r="CF98" s="10">
        <v>1.0145264381173735</v>
      </c>
      <c r="CG98" s="10">
        <v>0.87391051714119694</v>
      </c>
      <c r="CH98" s="10">
        <v>1.11103938</v>
      </c>
      <c r="CI98" s="10">
        <v>1.1873287669999999</v>
      </c>
      <c r="CJ98" s="10">
        <f>VLOOKUP(A98,[1]HousingMarket!$A$2:$R$151,11,FALSE)</f>
        <v>1.0928498813961369</v>
      </c>
      <c r="CK98" s="10" t="s">
        <v>385</v>
      </c>
      <c r="CL98" s="10">
        <v>1406</v>
      </c>
      <c r="CM98" s="10">
        <v>1810</v>
      </c>
      <c r="CN98" s="10">
        <v>156550.52170000001</v>
      </c>
      <c r="CO98" s="10">
        <v>282549.90240000002</v>
      </c>
      <c r="CP98" s="10">
        <v>351933.837</v>
      </c>
      <c r="CQ98" s="10">
        <v>0.80484804099999996</v>
      </c>
      <c r="CR98" s="10">
        <v>0.24556347000000001</v>
      </c>
    </row>
    <row r="99" spans="1:96" x14ac:dyDescent="0.35">
      <c r="A99">
        <v>41051006601</v>
      </c>
      <c r="B99" t="s">
        <v>386</v>
      </c>
      <c r="C99" s="10" t="s">
        <v>451</v>
      </c>
      <c r="D99" s="10" t="s">
        <v>451</v>
      </c>
      <c r="E99" s="10" t="s">
        <v>451</v>
      </c>
      <c r="F99" s="10" t="s">
        <v>451</v>
      </c>
      <c r="G99" s="10" t="s">
        <v>237</v>
      </c>
      <c r="H99" s="10" t="s">
        <v>262</v>
      </c>
      <c r="I99" s="10" t="s">
        <v>227</v>
      </c>
      <c r="J99" s="10" t="s">
        <v>227</v>
      </c>
      <c r="K99" s="10" t="s">
        <v>227</v>
      </c>
      <c r="L99" s="10">
        <v>0</v>
      </c>
      <c r="M99" s="10">
        <v>0</v>
      </c>
      <c r="N99" s="10">
        <v>1</v>
      </c>
      <c r="O99" s="10">
        <v>0</v>
      </c>
      <c r="P99" s="10">
        <v>0</v>
      </c>
      <c r="Q99" s="10">
        <v>0</v>
      </c>
      <c r="R99" s="10">
        <v>10084.200000000001</v>
      </c>
      <c r="S99" s="9">
        <v>0.52762923351158642</v>
      </c>
      <c r="T99" s="9">
        <v>0.48808473080317738</v>
      </c>
      <c r="U99" s="9">
        <v>0.18449197860962566</v>
      </c>
      <c r="V99" s="9">
        <v>0.22330097087378642</v>
      </c>
      <c r="W99" s="10">
        <v>201</v>
      </c>
      <c r="X99" s="10">
        <v>0.73399999999999999</v>
      </c>
      <c r="Y99" s="10">
        <v>226</v>
      </c>
      <c r="Z99" s="10">
        <v>0.61199999999999999</v>
      </c>
      <c r="AA99" s="10">
        <v>149</v>
      </c>
      <c r="AB99" s="9">
        <v>0.56015037593984962</v>
      </c>
      <c r="AC99" s="10">
        <v>-0.121</v>
      </c>
      <c r="AD99" s="9">
        <v>-5.2315748721396993E-2</v>
      </c>
      <c r="AE99" s="10">
        <v>831</v>
      </c>
      <c r="AF99" s="10">
        <v>958</v>
      </c>
      <c r="AG99" s="10">
        <v>922</v>
      </c>
      <c r="AH99" s="9">
        <v>0.15282791817087849</v>
      </c>
      <c r="AI99" s="9">
        <v>-3.7578288100208801E-2</v>
      </c>
      <c r="AJ99" s="10">
        <v>2511</v>
      </c>
      <c r="AK99" s="10">
        <v>2659</v>
      </c>
      <c r="AL99" s="10">
        <v>2678</v>
      </c>
      <c r="AM99" s="10">
        <v>5.8999999999999997E-2</v>
      </c>
      <c r="AN99" s="9">
        <v>7.1455434373823845E-3</v>
      </c>
      <c r="AO99" s="10">
        <v>56987</v>
      </c>
      <c r="AP99" s="10">
        <v>77417</v>
      </c>
      <c r="AQ99" s="10">
        <v>95958</v>
      </c>
      <c r="AR99" s="10">
        <v>0.35899999999999999</v>
      </c>
      <c r="AS99" s="9">
        <v>0.23949520131237323</v>
      </c>
      <c r="AT99" s="10">
        <v>0.52</v>
      </c>
      <c r="AU99" s="10">
        <v>0.56200000000000006</v>
      </c>
      <c r="AV99" s="9">
        <v>0.69399428026692089</v>
      </c>
      <c r="AW99" s="10">
        <v>4.2000000000000003E-2</v>
      </c>
      <c r="AX99" s="9">
        <v>0.13199428026692084</v>
      </c>
      <c r="AY99" s="10">
        <v>0.17899999999999999</v>
      </c>
      <c r="AZ99" s="10">
        <v>0.22900000000000001</v>
      </c>
      <c r="BA99" s="9">
        <v>0.26213592233009708</v>
      </c>
      <c r="BB99" s="10">
        <v>0.05</v>
      </c>
      <c r="BC99" s="9">
        <v>3.2812614059420403E-2</v>
      </c>
      <c r="BD99" s="10">
        <v>-5.01</v>
      </c>
      <c r="BE99" s="9">
        <f t="shared" si="3"/>
        <v>-3.3135922330097101E-2</v>
      </c>
      <c r="BF99" s="10">
        <v>5.8000000000000003E-2</v>
      </c>
      <c r="BG99" s="10">
        <v>0.109</v>
      </c>
      <c r="BH99" s="9">
        <v>8.9245705750560123E-2</v>
      </c>
      <c r="BI99" s="10">
        <v>5.0999999999999997E-2</v>
      </c>
      <c r="BJ99" s="9">
        <v>-2.019393321145567E-2</v>
      </c>
      <c r="BK99" s="10">
        <v>0.26100000000000001</v>
      </c>
      <c r="BL99" s="10">
        <v>0.27800000000000002</v>
      </c>
      <c r="BM99" s="10">
        <v>0.159</v>
      </c>
      <c r="BN99" s="10">
        <v>1.6E-2</v>
      </c>
      <c r="BO99" s="10">
        <v>-0.11899999999999999</v>
      </c>
      <c r="BP99" s="10">
        <v>0</v>
      </c>
      <c r="BQ99" s="10">
        <v>0</v>
      </c>
      <c r="BR99" s="10">
        <v>204</v>
      </c>
      <c r="BS99" s="10">
        <v>0.26300000000000001</v>
      </c>
      <c r="BT99" s="10">
        <v>210</v>
      </c>
      <c r="BU99" s="10">
        <v>0.27500000000000002</v>
      </c>
      <c r="BV99" s="10">
        <v>200</v>
      </c>
      <c r="BW99" s="10">
        <v>0.22600000000000001</v>
      </c>
      <c r="BX99" s="10">
        <v>2.9000000000000001E-2</v>
      </c>
      <c r="BY99" s="10">
        <v>-4.8000000000000001E-2</v>
      </c>
      <c r="BZ99" s="10">
        <v>182300</v>
      </c>
      <c r="CA99" s="10">
        <v>346800</v>
      </c>
      <c r="CB99" s="10">
        <v>363800</v>
      </c>
      <c r="CC99" s="10">
        <v>1.2306344199088679</v>
      </c>
      <c r="CD99" s="10">
        <v>1.2328024398508981</v>
      </c>
      <c r="CE99" s="10">
        <v>4.9019607843137254E-2</v>
      </c>
      <c r="CF99" s="10">
        <v>0.90235874931431703</v>
      </c>
      <c r="CG99" s="10">
        <v>0.99561162918266588</v>
      </c>
      <c r="CH99" s="10">
        <v>1.176888315</v>
      </c>
      <c r="CI99" s="10">
        <v>1.1876712330000001</v>
      </c>
      <c r="CJ99" s="10">
        <f>VLOOKUP(A99,[1]HousingMarket!$A$2:$R$151,11,FALSE)</f>
        <v>1.2328024398508981</v>
      </c>
      <c r="CK99" s="10" t="s">
        <v>387</v>
      </c>
      <c r="CL99" s="10">
        <v>1437</v>
      </c>
      <c r="CM99" s="10">
        <v>1979</v>
      </c>
      <c r="CN99" s="10">
        <v>213122.3922</v>
      </c>
      <c r="CO99" s="10">
        <v>294852.31819999998</v>
      </c>
      <c r="CP99" s="10">
        <v>412392.85710000002</v>
      </c>
      <c r="CQ99" s="10">
        <v>0.38348821599999999</v>
      </c>
      <c r="CR99" s="10">
        <v>0.39864207200000001</v>
      </c>
    </row>
    <row r="100" spans="1:96" x14ac:dyDescent="0.35">
      <c r="A100">
        <v>41051006602</v>
      </c>
      <c r="B100" t="s">
        <v>388</v>
      </c>
      <c r="C100" s="10" t="s">
        <v>451</v>
      </c>
      <c r="D100" s="10" t="s">
        <v>451</v>
      </c>
      <c r="E100" s="10" t="s">
        <v>451</v>
      </c>
      <c r="F100" s="10" t="s">
        <v>458</v>
      </c>
      <c r="G100" s="10" t="s">
        <v>262</v>
      </c>
      <c r="H100" s="10" t="s">
        <v>226</v>
      </c>
      <c r="I100" s="10" t="s">
        <v>227</v>
      </c>
      <c r="J100" s="10" t="s">
        <v>227</v>
      </c>
      <c r="K100" s="10" t="s">
        <v>227</v>
      </c>
      <c r="L100" s="10">
        <v>1</v>
      </c>
      <c r="M100" s="10">
        <v>1</v>
      </c>
      <c r="N100" s="10">
        <v>1</v>
      </c>
      <c r="O100" s="10">
        <v>0</v>
      </c>
      <c r="P100" s="10">
        <v>0</v>
      </c>
      <c r="Q100" s="10">
        <v>0</v>
      </c>
      <c r="R100" s="10">
        <v>39794.36</v>
      </c>
      <c r="S100" s="9">
        <v>0.48954983922829581</v>
      </c>
      <c r="T100" s="9">
        <v>0.460788297440065</v>
      </c>
      <c r="U100" s="9">
        <v>0.21342443729903537</v>
      </c>
      <c r="V100" s="9">
        <v>0.26980902072328322</v>
      </c>
      <c r="W100" s="10">
        <v>806</v>
      </c>
      <c r="X100" s="10">
        <v>0.68100000000000005</v>
      </c>
      <c r="Y100" s="10">
        <v>879</v>
      </c>
      <c r="Z100" s="10">
        <v>0.64600000000000002</v>
      </c>
      <c r="AA100" s="10">
        <v>587</v>
      </c>
      <c r="AB100" s="9">
        <v>0.67393800229621126</v>
      </c>
      <c r="AC100" s="10">
        <v>-3.5000000000000003E-2</v>
      </c>
      <c r="AD100" s="9">
        <v>2.7614472884446517E-2</v>
      </c>
      <c r="AE100" s="10">
        <v>619</v>
      </c>
      <c r="AF100" s="10">
        <v>794</v>
      </c>
      <c r="AG100" s="10">
        <v>941</v>
      </c>
      <c r="AH100" s="9">
        <v>0.28271405492730217</v>
      </c>
      <c r="AI100" s="9">
        <v>0.18513853904282107</v>
      </c>
      <c r="AJ100" s="10">
        <v>4610</v>
      </c>
      <c r="AK100" s="10">
        <v>4769</v>
      </c>
      <c r="AL100" s="10">
        <v>5457</v>
      </c>
      <c r="AM100" s="10">
        <v>3.4000000000000002E-2</v>
      </c>
      <c r="AN100" s="9">
        <v>0.14426504508282667</v>
      </c>
      <c r="AO100" s="10">
        <v>40863</v>
      </c>
      <c r="AP100" s="10">
        <v>56885</v>
      </c>
      <c r="AQ100" s="10">
        <v>58942</v>
      </c>
      <c r="AR100" s="10">
        <v>0.39200000000000002</v>
      </c>
      <c r="AS100" s="9">
        <v>3.616067504614584E-2</v>
      </c>
      <c r="AT100" s="10">
        <v>0.53</v>
      </c>
      <c r="AU100" s="10">
        <v>0.56699999999999995</v>
      </c>
      <c r="AV100" s="9">
        <v>0.59545227386306843</v>
      </c>
      <c r="AW100" s="10">
        <v>3.6999999999999998E-2</v>
      </c>
      <c r="AX100" s="9">
        <v>2.8452273863068367E-2</v>
      </c>
      <c r="AY100" s="10">
        <v>0.54900000000000004</v>
      </c>
      <c r="AZ100" s="10">
        <v>0.56799999999999995</v>
      </c>
      <c r="BA100" s="9">
        <v>0.47281921618204803</v>
      </c>
      <c r="BB100" s="10">
        <v>1.9E-2</v>
      </c>
      <c r="BC100" s="9">
        <v>-9.5353183320645685E-2</v>
      </c>
      <c r="BD100" s="10">
        <v>-1.91</v>
      </c>
      <c r="BE100" s="9">
        <f t="shared" si="3"/>
        <v>9.5180783817951919E-2</v>
      </c>
      <c r="BF100" s="10">
        <v>0.14799999999999999</v>
      </c>
      <c r="BG100" s="10">
        <v>0.14699999999999999</v>
      </c>
      <c r="BH100" s="9">
        <v>0.10060472787245739</v>
      </c>
      <c r="BI100" s="10">
        <v>-1E-3</v>
      </c>
      <c r="BJ100" s="9">
        <v>-4.659594312775231E-2</v>
      </c>
      <c r="BK100" s="10">
        <v>0.45300000000000001</v>
      </c>
      <c r="BL100" s="10">
        <v>0.36899999999999999</v>
      </c>
      <c r="BM100" s="10">
        <v>0.40200000000000002</v>
      </c>
      <c r="BN100" s="10">
        <v>-8.4000000000000005E-2</v>
      </c>
      <c r="BO100" s="10">
        <v>3.3000000000000002E-2</v>
      </c>
      <c r="BP100" s="10">
        <v>0</v>
      </c>
      <c r="BQ100" s="10">
        <v>124</v>
      </c>
      <c r="BR100" s="10">
        <v>1289</v>
      </c>
      <c r="BS100" s="10">
        <v>0.64300000000000002</v>
      </c>
      <c r="BT100" s="10">
        <v>1105</v>
      </c>
      <c r="BU100" s="10">
        <v>0.52400000000000002</v>
      </c>
      <c r="BV100" s="10">
        <v>975</v>
      </c>
      <c r="BW100" s="10">
        <v>0.46700000000000003</v>
      </c>
      <c r="BX100" s="10">
        <v>-0.14299999999999999</v>
      </c>
      <c r="BY100" s="10">
        <v>-0.11799999999999999</v>
      </c>
      <c r="BZ100" s="10">
        <v>175300</v>
      </c>
      <c r="CA100" s="10">
        <v>342100</v>
      </c>
      <c r="CB100" s="10">
        <v>347900</v>
      </c>
      <c r="CC100" s="10">
        <v>1.1962846126883981</v>
      </c>
      <c r="CD100" s="10">
        <v>1.1789223991867164</v>
      </c>
      <c r="CE100" s="10">
        <v>1.6954106986261326E-2</v>
      </c>
      <c r="CF100" s="10">
        <v>0.95151169423844839</v>
      </c>
      <c r="CG100" s="10">
        <v>0.98459783228750708</v>
      </c>
      <c r="CH100" s="10">
        <v>1.13169787</v>
      </c>
      <c r="CI100" s="10">
        <v>1.1715753419999999</v>
      </c>
      <c r="CJ100" s="10">
        <f>VLOOKUP(A100,[1]HousingMarket!$A$2:$R$151,11,FALSE)</f>
        <v>1.1789223991867164</v>
      </c>
      <c r="CK100" s="10" t="s">
        <v>385</v>
      </c>
      <c r="CL100" s="10">
        <v>1406</v>
      </c>
      <c r="CM100" s="10">
        <v>1810</v>
      </c>
      <c r="CN100" s="10">
        <v>185834.17809999999</v>
      </c>
      <c r="CO100" s="10">
        <v>266868.34779999999</v>
      </c>
      <c r="CP100" s="10">
        <v>385306.22989999998</v>
      </c>
      <c r="CQ100" s="10">
        <v>0.43605632999999999</v>
      </c>
      <c r="CR100" s="10">
        <v>0.44380640500000001</v>
      </c>
    </row>
    <row r="101" spans="1:96" x14ac:dyDescent="0.35">
      <c r="A101">
        <v>41051006701</v>
      </c>
      <c r="B101" t="s">
        <v>389</v>
      </c>
      <c r="C101" s="10" t="s">
        <v>451</v>
      </c>
      <c r="D101" s="10" t="s">
        <v>451</v>
      </c>
      <c r="E101" s="10" t="s">
        <v>456</v>
      </c>
      <c r="F101" s="10" t="s">
        <v>459</v>
      </c>
      <c r="G101" s="10" t="s">
        <v>237</v>
      </c>
      <c r="H101" s="10" t="s">
        <v>262</v>
      </c>
      <c r="I101" s="10" t="s">
        <v>227</v>
      </c>
      <c r="J101" s="10" t="s">
        <v>227</v>
      </c>
      <c r="K101" s="10" t="s">
        <v>227</v>
      </c>
      <c r="L101" s="10">
        <v>0</v>
      </c>
      <c r="M101" s="10">
        <v>0</v>
      </c>
      <c r="N101" s="10">
        <v>0</v>
      </c>
      <c r="O101" s="10">
        <v>1</v>
      </c>
      <c r="P101" s="10">
        <v>0</v>
      </c>
      <c r="Q101" s="10">
        <v>0</v>
      </c>
      <c r="R101" s="10">
        <v>18006.2</v>
      </c>
      <c r="S101" s="9">
        <v>0.48783977110157367</v>
      </c>
      <c r="T101" s="9">
        <v>0.54122621564482032</v>
      </c>
      <c r="U101" s="9">
        <v>0.22103004291845493</v>
      </c>
      <c r="V101" s="9">
        <v>0.20648343904157856</v>
      </c>
      <c r="W101" s="10">
        <v>290</v>
      </c>
      <c r="X101" s="10">
        <v>0.76500000000000001</v>
      </c>
      <c r="Y101" s="10">
        <v>232</v>
      </c>
      <c r="Z101" s="10">
        <v>0.78900000000000003</v>
      </c>
      <c r="AA101" s="10">
        <v>324</v>
      </c>
      <c r="AB101" s="9">
        <v>0.70742358078602618</v>
      </c>
      <c r="AC101" s="10">
        <v>2.4E-2</v>
      </c>
      <c r="AD101" s="9">
        <v>-8.1692065472477204E-2</v>
      </c>
      <c r="AE101" s="10">
        <v>825</v>
      </c>
      <c r="AF101" s="10">
        <v>883</v>
      </c>
      <c r="AG101" s="10">
        <v>1337</v>
      </c>
      <c r="AH101" s="9">
        <v>7.0303030303030312E-2</v>
      </c>
      <c r="AI101" s="9">
        <v>0.51415628539071356</v>
      </c>
      <c r="AJ101" s="10">
        <v>3016</v>
      </c>
      <c r="AK101" s="10">
        <v>2844</v>
      </c>
      <c r="AL101" s="10">
        <v>3361</v>
      </c>
      <c r="AM101" s="10">
        <v>-5.7000000000000002E-2</v>
      </c>
      <c r="AN101" s="9">
        <v>0.18178621659634309</v>
      </c>
      <c r="AO101" s="10">
        <v>49375</v>
      </c>
      <c r="AP101" s="10">
        <v>68512</v>
      </c>
      <c r="AQ101" s="10">
        <v>76111</v>
      </c>
      <c r="AR101" s="10">
        <v>0.38800000000000001</v>
      </c>
      <c r="AS101" s="9">
        <v>0.11091487622606255</v>
      </c>
      <c r="AT101" s="10">
        <v>0.44400000000000001</v>
      </c>
      <c r="AU101" s="10">
        <v>0.56299999999999994</v>
      </c>
      <c r="AV101" s="9">
        <v>0.64022061943148068</v>
      </c>
      <c r="AW101" s="10">
        <v>0.11899999999999999</v>
      </c>
      <c r="AX101" s="9">
        <v>7.7220619431480619E-2</v>
      </c>
      <c r="AY101" s="10">
        <v>0.35</v>
      </c>
      <c r="AZ101" s="10">
        <v>0.30499999999999999</v>
      </c>
      <c r="BA101" s="9">
        <v>0.35806916426512969</v>
      </c>
      <c r="BB101" s="10">
        <v>-4.4999999999999998E-2</v>
      </c>
      <c r="BC101" s="9">
        <v>5.3035355099089132E-2</v>
      </c>
      <c r="BD101" s="10">
        <v>4.46</v>
      </c>
      <c r="BE101" s="9">
        <f t="shared" si="3"/>
        <v>-5.3069164265129753E-2</v>
      </c>
      <c r="BF101" s="10">
        <v>8.4000000000000005E-2</v>
      </c>
      <c r="BG101" s="10">
        <v>3.7999999999999999E-2</v>
      </c>
      <c r="BH101" s="9">
        <v>0.14668253495983338</v>
      </c>
      <c r="BI101" s="10">
        <v>-4.5999999999999999E-2</v>
      </c>
      <c r="BJ101" s="9">
        <v>0.10905946885575463</v>
      </c>
      <c r="BK101" s="10">
        <v>0.32500000000000001</v>
      </c>
      <c r="BL101" s="10">
        <v>0.34899999999999998</v>
      </c>
      <c r="BM101" s="10">
        <v>0.29099999999999998</v>
      </c>
      <c r="BN101" s="10">
        <v>2.4E-2</v>
      </c>
      <c r="BO101" s="10">
        <v>-5.8000000000000003E-2</v>
      </c>
      <c r="BP101" s="10">
        <v>0</v>
      </c>
      <c r="BQ101" s="10">
        <v>0</v>
      </c>
      <c r="BR101" s="10">
        <v>311</v>
      </c>
      <c r="BS101" s="10">
        <v>0.30499999999999999</v>
      </c>
      <c r="BT101" s="10">
        <v>275</v>
      </c>
      <c r="BU101" s="10">
        <v>0.246</v>
      </c>
      <c r="BV101" s="10">
        <v>209</v>
      </c>
      <c r="BW101" s="10">
        <v>0.18</v>
      </c>
      <c r="BX101" s="10">
        <v>-0.11600000000000001</v>
      </c>
      <c r="BY101" s="10">
        <v>-0.24</v>
      </c>
      <c r="BZ101" s="10">
        <v>170800</v>
      </c>
      <c r="CA101" s="10">
        <v>323800</v>
      </c>
      <c r="CB101" s="10">
        <v>326100</v>
      </c>
      <c r="CC101" s="10">
        <v>1.0276901507185419</v>
      </c>
      <c r="CD101" s="10">
        <v>1.1050491358861403</v>
      </c>
      <c r="CE101" s="10">
        <v>7.1031500926497836E-3</v>
      </c>
      <c r="CF101" s="10">
        <v>0.89578454332552693</v>
      </c>
      <c r="CG101" s="10">
        <v>0.90925058548009363</v>
      </c>
      <c r="CH101" s="10">
        <v>1.102646869</v>
      </c>
      <c r="CI101" s="10">
        <v>1.1089041100000001</v>
      </c>
      <c r="CJ101" s="10">
        <f>VLOOKUP(A101,[1]HousingMarket!$A$2:$R$151,11,FALSE)</f>
        <v>1.1050491358861403</v>
      </c>
      <c r="CK101" s="10" t="s">
        <v>390</v>
      </c>
      <c r="CL101" s="10">
        <v>1446</v>
      </c>
      <c r="CM101" s="10">
        <v>1959</v>
      </c>
      <c r="CN101" s="10">
        <v>188854.8</v>
      </c>
      <c r="CO101" s="10">
        <v>286785.4167</v>
      </c>
      <c r="CP101" s="10">
        <v>427953.80949999997</v>
      </c>
      <c r="CQ101" s="10">
        <v>0.51854978900000004</v>
      </c>
      <c r="CR101" s="10">
        <v>0.492243973</v>
      </c>
    </row>
    <row r="102" spans="1:96" x14ac:dyDescent="0.35">
      <c r="A102">
        <v>41051006702</v>
      </c>
      <c r="B102" t="s">
        <v>391</v>
      </c>
      <c r="C102" s="10" t="s">
        <v>451</v>
      </c>
      <c r="D102" s="10" t="s">
        <v>451</v>
      </c>
      <c r="E102" s="10" t="s">
        <v>451</v>
      </c>
      <c r="F102" s="10" t="s">
        <v>451</v>
      </c>
      <c r="G102" s="10" t="s">
        <v>237</v>
      </c>
      <c r="H102" s="10" t="s">
        <v>262</v>
      </c>
      <c r="I102" s="10" t="s">
        <v>227</v>
      </c>
      <c r="J102" s="10" t="s">
        <v>227</v>
      </c>
      <c r="K102" s="10" t="s">
        <v>227</v>
      </c>
      <c r="L102" s="10">
        <v>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28438.33</v>
      </c>
      <c r="S102" s="9">
        <v>0.5934449093444909</v>
      </c>
      <c r="T102" s="9">
        <v>0.50309704060564353</v>
      </c>
      <c r="U102" s="9">
        <v>0.12691771269177127</v>
      </c>
      <c r="V102" s="9">
        <v>0.1445285615966965</v>
      </c>
      <c r="W102" s="10">
        <v>445</v>
      </c>
      <c r="X102" s="10">
        <v>0.83799999999999997</v>
      </c>
      <c r="Y102" s="10">
        <v>447</v>
      </c>
      <c r="Z102" s="10">
        <v>0.83699999999999997</v>
      </c>
      <c r="AA102" s="10">
        <v>412</v>
      </c>
      <c r="AB102" s="9">
        <v>0.67874794069192756</v>
      </c>
      <c r="AC102" s="10">
        <v>-1E-3</v>
      </c>
      <c r="AD102" s="9">
        <v>-0.15833071099346574</v>
      </c>
      <c r="AE102" s="10">
        <v>707</v>
      </c>
      <c r="AF102" s="10">
        <v>824</v>
      </c>
      <c r="AG102" s="10">
        <v>951</v>
      </c>
      <c r="AH102" s="9">
        <v>0.16548797736916554</v>
      </c>
      <c r="AI102" s="9">
        <v>0.154126213592233</v>
      </c>
      <c r="AJ102" s="10">
        <v>3034</v>
      </c>
      <c r="AK102" s="10">
        <v>3041</v>
      </c>
      <c r="AL102" s="10">
        <v>3354</v>
      </c>
      <c r="AM102" s="10">
        <v>2E-3</v>
      </c>
      <c r="AN102" s="9">
        <v>0.10292666885892809</v>
      </c>
      <c r="AO102" s="10">
        <v>49943</v>
      </c>
      <c r="AP102" s="10">
        <v>56250</v>
      </c>
      <c r="AQ102" s="10">
        <v>62353</v>
      </c>
      <c r="AR102" s="10">
        <v>0.126</v>
      </c>
      <c r="AS102" s="9">
        <v>0.1084977777777778</v>
      </c>
      <c r="AT102" s="10">
        <v>0.52500000000000002</v>
      </c>
      <c r="AU102" s="10">
        <v>0.55700000000000005</v>
      </c>
      <c r="AV102" s="9">
        <v>0.5143212951432129</v>
      </c>
      <c r="AW102" s="10">
        <v>3.2000000000000001E-2</v>
      </c>
      <c r="AX102" s="9">
        <v>-4.2678704856787153E-2</v>
      </c>
      <c r="AY102" s="10">
        <v>0.46100000000000002</v>
      </c>
      <c r="AZ102" s="10">
        <v>0.42699999999999999</v>
      </c>
      <c r="BA102" s="9">
        <v>0.48452883263009844</v>
      </c>
      <c r="BB102" s="10">
        <v>-3.4000000000000002E-2</v>
      </c>
      <c r="BC102" s="9">
        <v>5.7814031186055104E-2</v>
      </c>
      <c r="BD102" s="10">
        <v>3.44</v>
      </c>
      <c r="BE102" s="9">
        <f t="shared" si="3"/>
        <v>-5.7528832630098448E-2</v>
      </c>
      <c r="BF102" s="10">
        <v>0.11799999999999999</v>
      </c>
      <c r="BG102" s="10">
        <v>0.15</v>
      </c>
      <c r="BH102" s="9">
        <v>0.1967799642218247</v>
      </c>
      <c r="BI102" s="10">
        <v>3.2000000000000001E-2</v>
      </c>
      <c r="BJ102" s="9">
        <v>4.7158129299101903E-2</v>
      </c>
      <c r="BK102" s="10">
        <v>0.28899999999999998</v>
      </c>
      <c r="BL102" s="10">
        <v>0.40899999999999997</v>
      </c>
      <c r="BM102" s="10">
        <v>0.34699999999999998</v>
      </c>
      <c r="BN102" s="10">
        <v>0.12</v>
      </c>
      <c r="BO102" s="10">
        <v>-6.0999999999999999E-2</v>
      </c>
      <c r="BP102" s="10">
        <v>0</v>
      </c>
      <c r="BQ102" s="10">
        <v>0</v>
      </c>
      <c r="BR102" s="10">
        <v>598</v>
      </c>
      <c r="BS102" s="10">
        <v>0.503</v>
      </c>
      <c r="BT102" s="10">
        <v>600</v>
      </c>
      <c r="BU102" s="10">
        <v>0.504</v>
      </c>
      <c r="BV102" s="10">
        <v>615</v>
      </c>
      <c r="BW102" s="10">
        <v>0.49</v>
      </c>
      <c r="BX102" s="10">
        <v>3.0000000000000001E-3</v>
      </c>
      <c r="BY102" s="10">
        <v>2.5000000000000001E-2</v>
      </c>
      <c r="BZ102" s="10">
        <v>200000</v>
      </c>
      <c r="CA102" s="10">
        <v>408500</v>
      </c>
      <c r="CB102" s="10">
        <v>355900</v>
      </c>
      <c r="CC102" s="10">
        <v>1.2481598317560463</v>
      </c>
      <c r="CD102" s="10">
        <v>1.206031853608946</v>
      </c>
      <c r="CE102" s="10">
        <v>-0.12876376988984087</v>
      </c>
      <c r="CF102" s="10">
        <v>1.0425</v>
      </c>
      <c r="CG102" s="10">
        <v>0.77949999999999997</v>
      </c>
      <c r="CH102" s="10">
        <v>1.291155584</v>
      </c>
      <c r="CI102" s="10">
        <v>1.398972603</v>
      </c>
      <c r="CJ102" s="10">
        <f>VLOOKUP(A102,[1]HousingMarket!$A$2:$R$151,11,FALSE)</f>
        <v>1.206031853608946</v>
      </c>
      <c r="CK102" s="10" t="s">
        <v>390</v>
      </c>
      <c r="CL102" s="10">
        <v>1446</v>
      </c>
      <c r="CM102" s="10">
        <v>1959</v>
      </c>
      <c r="CN102" s="10">
        <v>205951.55170000001</v>
      </c>
      <c r="CO102" s="10">
        <v>290140.52630000003</v>
      </c>
      <c r="CP102" s="10">
        <v>427569.67920000001</v>
      </c>
      <c r="CQ102" s="10">
        <v>0.408780482</v>
      </c>
      <c r="CR102" s="10">
        <v>0.47366410599999997</v>
      </c>
    </row>
    <row r="103" spans="1:96" x14ac:dyDescent="0.35">
      <c r="A103">
        <v>41051006801</v>
      </c>
      <c r="B103" t="s">
        <v>392</v>
      </c>
      <c r="C103" s="10" t="s">
        <v>451</v>
      </c>
      <c r="D103" s="10" t="s">
        <v>451</v>
      </c>
      <c r="E103" s="10" t="s">
        <v>451</v>
      </c>
      <c r="F103" s="10" t="s">
        <v>451</v>
      </c>
      <c r="G103" s="10" t="s">
        <v>237</v>
      </c>
      <c r="H103" s="10" t="s">
        <v>237</v>
      </c>
      <c r="I103" s="10" t="s">
        <v>227</v>
      </c>
      <c r="J103" s="10" t="s">
        <v>227</v>
      </c>
      <c r="K103" s="10" t="s">
        <v>227</v>
      </c>
      <c r="L103" s="10">
        <v>0</v>
      </c>
      <c r="M103" s="10">
        <v>0</v>
      </c>
      <c r="N103" s="10">
        <v>1</v>
      </c>
      <c r="O103" s="10">
        <v>0</v>
      </c>
      <c r="P103" s="10">
        <v>0</v>
      </c>
      <c r="Q103" s="10">
        <v>0</v>
      </c>
      <c r="R103" s="10">
        <v>0</v>
      </c>
      <c r="S103" s="9">
        <v>0.45036764705882354</v>
      </c>
      <c r="T103" s="9">
        <v>0.465564738292011</v>
      </c>
      <c r="U103" s="9">
        <v>3.4926470588235295E-2</v>
      </c>
      <c r="V103" s="9">
        <v>8.9072543617998157E-2</v>
      </c>
      <c r="W103" s="10">
        <v>265</v>
      </c>
      <c r="X103" s="10">
        <v>0.81299999999999994</v>
      </c>
      <c r="Y103" s="10">
        <v>306</v>
      </c>
      <c r="Z103" s="10">
        <v>0.85199999999999998</v>
      </c>
      <c r="AA103" s="10">
        <v>196</v>
      </c>
      <c r="AB103" s="9">
        <v>0.78714859437751006</v>
      </c>
      <c r="AC103" s="10">
        <v>3.9E-2</v>
      </c>
      <c r="AD103" s="9">
        <v>-6.5219093644774073E-2</v>
      </c>
      <c r="AE103" s="10">
        <v>596</v>
      </c>
      <c r="AF103" s="10">
        <v>688</v>
      </c>
      <c r="AG103" s="10">
        <v>730</v>
      </c>
      <c r="AH103" s="9">
        <v>0.15436241610738266</v>
      </c>
      <c r="AI103" s="9">
        <v>6.1046511627907085E-2</v>
      </c>
      <c r="AJ103" s="10">
        <v>2125</v>
      </c>
      <c r="AK103" s="10">
        <v>2212</v>
      </c>
      <c r="AL103" s="10">
        <v>2512</v>
      </c>
      <c r="AM103" s="10">
        <v>4.1000000000000002E-2</v>
      </c>
      <c r="AN103" s="9">
        <v>0.13562386980108498</v>
      </c>
      <c r="AO103" s="10">
        <v>51830</v>
      </c>
      <c r="AP103" s="10">
        <v>68580</v>
      </c>
      <c r="AQ103" s="10">
        <v>73102</v>
      </c>
      <c r="AR103" s="10">
        <v>0.32300000000000001</v>
      </c>
      <c r="AS103" s="9">
        <v>6.5937591134441531E-2</v>
      </c>
      <c r="AT103" s="10">
        <v>0.59799999999999998</v>
      </c>
      <c r="AU103" s="10">
        <v>0.60799999999999998</v>
      </c>
      <c r="AV103" s="9">
        <v>0.69016393442622948</v>
      </c>
      <c r="AW103" s="10">
        <v>0.01</v>
      </c>
      <c r="AX103" s="9">
        <v>8.2163934426229379E-2</v>
      </c>
      <c r="AY103" s="10">
        <v>0.42299999999999999</v>
      </c>
      <c r="AZ103" s="10">
        <v>0.40200000000000002</v>
      </c>
      <c r="BA103" s="9">
        <v>0.43158861340679522</v>
      </c>
      <c r="BB103" s="10">
        <v>-2.1000000000000001E-2</v>
      </c>
      <c r="BC103" s="9">
        <v>2.9537331355513174E-2</v>
      </c>
      <c r="BD103" s="10">
        <v>2.1</v>
      </c>
      <c r="BE103" s="9">
        <f t="shared" si="3"/>
        <v>-2.9588613406795194E-2</v>
      </c>
      <c r="BF103" s="10">
        <v>0.11799999999999999</v>
      </c>
      <c r="BG103" s="10">
        <v>0.186</v>
      </c>
      <c r="BH103" s="9">
        <v>0.18550955414012738</v>
      </c>
      <c r="BI103" s="10">
        <v>6.8000000000000005E-2</v>
      </c>
      <c r="BJ103" s="9">
        <v>-7.4722705336269235E-4</v>
      </c>
      <c r="BK103" s="10">
        <v>0.38500000000000001</v>
      </c>
      <c r="BL103" s="10">
        <v>0.35</v>
      </c>
      <c r="BM103" s="10">
        <v>0.38100000000000001</v>
      </c>
      <c r="BN103" s="10">
        <v>-3.5000000000000003E-2</v>
      </c>
      <c r="BO103" s="10">
        <v>3.1E-2</v>
      </c>
      <c r="BP103" s="10">
        <v>0</v>
      </c>
      <c r="BQ103" s="10">
        <v>0</v>
      </c>
      <c r="BR103" s="10">
        <v>353</v>
      </c>
      <c r="BS103" s="10">
        <v>0.42799999999999999</v>
      </c>
      <c r="BT103" s="10">
        <v>424</v>
      </c>
      <c r="BU103" s="10">
        <v>0.51100000000000001</v>
      </c>
      <c r="BV103" s="10">
        <v>385</v>
      </c>
      <c r="BW103" s="10">
        <v>0.44800000000000001</v>
      </c>
      <c r="BX103" s="10">
        <v>0.20100000000000001</v>
      </c>
      <c r="BY103" s="10">
        <v>-9.1999999999999998E-2</v>
      </c>
      <c r="BZ103" s="10">
        <v>298200</v>
      </c>
      <c r="CA103" s="10">
        <v>553800</v>
      </c>
      <c r="CB103" s="10">
        <v>546100</v>
      </c>
      <c r="CC103" s="10">
        <v>1.7486855941114616</v>
      </c>
      <c r="CD103" s="10">
        <v>1.8505591324974584</v>
      </c>
      <c r="CE103" s="10">
        <v>-1.3903936439147706E-2</v>
      </c>
      <c r="CF103" s="10">
        <v>0.8571428571428571</v>
      </c>
      <c r="CG103" s="10">
        <v>0.83132126089872571</v>
      </c>
      <c r="CH103" s="10">
        <v>1.9251129760000001</v>
      </c>
      <c r="CI103" s="10">
        <v>1.896575342</v>
      </c>
      <c r="CJ103" s="10">
        <f>VLOOKUP(A103,[1]HousingMarket!$A$2:$R$151,11,FALSE)</f>
        <v>1.8505591324974584</v>
      </c>
      <c r="CK103" s="10" t="s">
        <v>393</v>
      </c>
      <c r="CL103" s="10">
        <v>1605</v>
      </c>
      <c r="CM103" s="10">
        <v>2430</v>
      </c>
      <c r="CN103" s="10">
        <v>337089.47369999997</v>
      </c>
      <c r="CO103" s="10">
        <v>484061.7647</v>
      </c>
      <c r="CP103" s="10">
        <v>583234.53130000003</v>
      </c>
      <c r="CQ103" s="10">
        <v>0.43600379900000003</v>
      </c>
      <c r="CR103" s="10">
        <v>0.204876265</v>
      </c>
    </row>
    <row r="104" spans="1:96" x14ac:dyDescent="0.35">
      <c r="A104">
        <v>41051006802</v>
      </c>
      <c r="B104" t="s">
        <v>394</v>
      </c>
      <c r="C104" s="10" t="s">
        <v>451</v>
      </c>
      <c r="D104" s="10" t="s">
        <v>451</v>
      </c>
      <c r="E104" s="10" t="s">
        <v>451</v>
      </c>
      <c r="F104" s="10" t="s">
        <v>451</v>
      </c>
      <c r="G104" s="10" t="s">
        <v>237</v>
      </c>
      <c r="H104" s="10" t="s">
        <v>237</v>
      </c>
      <c r="I104" s="10" t="s">
        <v>227</v>
      </c>
      <c r="J104" s="10" t="s">
        <v>227</v>
      </c>
      <c r="K104" s="10" t="s">
        <v>227</v>
      </c>
      <c r="L104" s="10">
        <v>0</v>
      </c>
      <c r="M104" s="10">
        <v>0</v>
      </c>
      <c r="N104" s="10">
        <v>1</v>
      </c>
      <c r="O104" s="10">
        <v>0</v>
      </c>
      <c r="P104" s="10">
        <v>0</v>
      </c>
      <c r="Q104" s="10">
        <v>0</v>
      </c>
      <c r="R104" s="10">
        <v>20648.37</v>
      </c>
      <c r="S104" s="9">
        <v>0.55263157894736847</v>
      </c>
      <c r="T104" s="9">
        <v>0.57731262660364624</v>
      </c>
      <c r="U104" s="9">
        <v>0.13781163434903046</v>
      </c>
      <c r="V104" s="9">
        <v>7.6975016880486163E-2</v>
      </c>
      <c r="W104" s="10">
        <v>314</v>
      </c>
      <c r="X104" s="10">
        <v>0.71399999999999997</v>
      </c>
      <c r="Y104" s="10">
        <v>321</v>
      </c>
      <c r="Z104" s="10">
        <v>0.68400000000000005</v>
      </c>
      <c r="AA104" s="10">
        <v>197</v>
      </c>
      <c r="AB104" s="9">
        <v>0.49747474747474746</v>
      </c>
      <c r="AC104" s="10">
        <v>-2.9000000000000001E-2</v>
      </c>
      <c r="AD104" s="9">
        <v>-0.18696022054231015</v>
      </c>
      <c r="AE104" s="10">
        <v>631</v>
      </c>
      <c r="AF104" s="10">
        <v>751</v>
      </c>
      <c r="AG104" s="10">
        <v>1054</v>
      </c>
      <c r="AH104" s="9">
        <v>0.19017432646592702</v>
      </c>
      <c r="AI104" s="9">
        <v>0.40346205059920104</v>
      </c>
      <c r="AJ104" s="10">
        <v>3492</v>
      </c>
      <c r="AK104" s="10">
        <v>3489</v>
      </c>
      <c r="AL104" s="10">
        <v>3482</v>
      </c>
      <c r="AM104" s="10">
        <v>-1E-3</v>
      </c>
      <c r="AN104" s="9">
        <v>-2.0063055316709155E-3</v>
      </c>
      <c r="AO104" s="10">
        <v>63586</v>
      </c>
      <c r="AP104" s="10">
        <v>93833</v>
      </c>
      <c r="AQ104" s="10">
        <v>98026</v>
      </c>
      <c r="AR104" s="10">
        <v>0.47599999999999998</v>
      </c>
      <c r="AS104" s="9">
        <v>4.4685771530271756E-2</v>
      </c>
      <c r="AT104" s="10">
        <v>0.67</v>
      </c>
      <c r="AU104" s="10">
        <v>0.71199999999999997</v>
      </c>
      <c r="AV104" s="9">
        <v>0.78253839935327407</v>
      </c>
      <c r="AW104" s="10">
        <v>4.2000000000000003E-2</v>
      </c>
      <c r="AX104" s="9">
        <v>7.0538399353273995E-2</v>
      </c>
      <c r="AY104" s="10">
        <v>0.26600000000000001</v>
      </c>
      <c r="AZ104" s="10">
        <v>0.214</v>
      </c>
      <c r="BA104" s="9">
        <v>0.22168508287292818</v>
      </c>
      <c r="BB104" s="10">
        <v>-5.1999999999999998E-2</v>
      </c>
      <c r="BC104" s="9">
        <v>7.1964465092918262E-3</v>
      </c>
      <c r="BD104" s="10">
        <v>5.18</v>
      </c>
      <c r="BE104" s="9">
        <f t="shared" si="3"/>
        <v>-7.6850828729282394E-3</v>
      </c>
      <c r="BF104" s="10">
        <v>8.2000000000000003E-2</v>
      </c>
      <c r="BG104" s="10">
        <v>0.184</v>
      </c>
      <c r="BH104" s="9">
        <v>0.12693854106835153</v>
      </c>
      <c r="BI104" s="10">
        <v>0.10199999999999999</v>
      </c>
      <c r="BJ104" s="9">
        <v>-5.6781722617518349E-2</v>
      </c>
      <c r="BK104" s="10">
        <v>0.23100000000000001</v>
      </c>
      <c r="BL104" s="10">
        <v>0.28599999999999998</v>
      </c>
      <c r="BM104" s="10">
        <v>0.27700000000000002</v>
      </c>
      <c r="BN104" s="10">
        <v>5.5E-2</v>
      </c>
      <c r="BO104" s="10">
        <v>-8.9999999999999993E-3</v>
      </c>
      <c r="BP104" s="10">
        <v>7</v>
      </c>
      <c r="BQ104" s="10">
        <v>0</v>
      </c>
      <c r="BR104" s="10">
        <v>304</v>
      </c>
      <c r="BS104" s="10">
        <v>0.26700000000000002</v>
      </c>
      <c r="BT104" s="10">
        <v>280</v>
      </c>
      <c r="BU104" s="10">
        <v>0.26</v>
      </c>
      <c r="BV104" s="10">
        <v>230</v>
      </c>
      <c r="BW104" s="10">
        <v>0.20200000000000001</v>
      </c>
      <c r="BX104" s="10">
        <v>-7.9000000000000001E-2</v>
      </c>
      <c r="BY104" s="10">
        <v>-0.17899999999999999</v>
      </c>
      <c r="BZ104" s="10">
        <v>259400</v>
      </c>
      <c r="CA104" s="10">
        <v>478900</v>
      </c>
      <c r="CB104" s="10">
        <v>485300</v>
      </c>
      <c r="CC104" s="10">
        <v>1.5765860497721695</v>
      </c>
      <c r="CD104" s="10">
        <v>1.6445272788885124</v>
      </c>
      <c r="CE104" s="10">
        <v>1.3363959072875339E-2</v>
      </c>
      <c r="CF104" s="10">
        <v>0.84618350038550505</v>
      </c>
      <c r="CG104" s="10">
        <v>0.87085582112567461</v>
      </c>
      <c r="CH104" s="10">
        <v>1.6746287929999999</v>
      </c>
      <c r="CI104" s="10">
        <v>1.640068493</v>
      </c>
      <c r="CJ104" s="10">
        <f>VLOOKUP(A104,[1]HousingMarket!$A$2:$R$151,11,FALSE)</f>
        <v>1.6445272788885124</v>
      </c>
      <c r="CK104" s="10" t="s">
        <v>393</v>
      </c>
      <c r="CL104" s="10">
        <v>1605</v>
      </c>
      <c r="CM104" s="10">
        <v>2430</v>
      </c>
      <c r="CN104" s="10">
        <v>290668.8333</v>
      </c>
      <c r="CO104" s="10">
        <v>455247.0588</v>
      </c>
      <c r="CP104" s="10">
        <v>538004.93330000003</v>
      </c>
      <c r="CQ104" s="10">
        <v>0.56620527099999995</v>
      </c>
      <c r="CR104" s="10">
        <v>0.18178673100000001</v>
      </c>
    </row>
    <row r="105" spans="1:96" x14ac:dyDescent="0.35">
      <c r="A105">
        <v>41051006900</v>
      </c>
      <c r="B105" t="s">
        <v>395</v>
      </c>
      <c r="C105" s="10" t="s">
        <v>451</v>
      </c>
      <c r="D105" s="10" t="s">
        <v>451</v>
      </c>
      <c r="E105" s="10" t="s">
        <v>451</v>
      </c>
      <c r="F105" s="10" t="s">
        <v>451</v>
      </c>
      <c r="G105" s="10" t="s">
        <v>290</v>
      </c>
      <c r="H105" s="10" t="s">
        <v>290</v>
      </c>
      <c r="I105" s="10" t="s">
        <v>227</v>
      </c>
      <c r="J105" s="10" t="s">
        <v>227</v>
      </c>
      <c r="K105" s="10" t="s">
        <v>227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15516.28</v>
      </c>
      <c r="S105" s="9">
        <v>0.61321585903083697</v>
      </c>
      <c r="T105" s="9">
        <v>0.54288164665523153</v>
      </c>
      <c r="U105" s="9">
        <v>0.27841409691629954</v>
      </c>
      <c r="V105" s="9">
        <v>0.22469982847341338</v>
      </c>
      <c r="W105" s="10">
        <v>110</v>
      </c>
      <c r="X105" s="10">
        <v>0.495</v>
      </c>
      <c r="Y105" s="10">
        <v>147</v>
      </c>
      <c r="Z105" s="10">
        <v>0.68400000000000005</v>
      </c>
      <c r="AA105" s="10">
        <v>81</v>
      </c>
      <c r="AB105" s="9">
        <v>0.34468085106382979</v>
      </c>
      <c r="AC105" s="10">
        <v>0.188</v>
      </c>
      <c r="AD105" s="9">
        <v>-0.3390400791687283</v>
      </c>
      <c r="AE105" s="10">
        <v>1000</v>
      </c>
      <c r="AF105" s="10">
        <v>1375</v>
      </c>
      <c r="AG105" s="10">
        <v>1578</v>
      </c>
      <c r="AH105" s="9">
        <v>0.375</v>
      </c>
      <c r="AI105" s="9">
        <v>0.14763636363636357</v>
      </c>
      <c r="AJ105" s="10">
        <v>2551</v>
      </c>
      <c r="AK105" s="10">
        <v>2784</v>
      </c>
      <c r="AL105" s="10">
        <v>2667</v>
      </c>
      <c r="AM105" s="10">
        <v>9.0999999999999998E-2</v>
      </c>
      <c r="AN105" s="9">
        <v>-4.2025862068965525E-2</v>
      </c>
      <c r="AO105" s="10">
        <v>112327</v>
      </c>
      <c r="AP105" s="10">
        <v>110588</v>
      </c>
      <c r="AQ105" s="10">
        <v>166000</v>
      </c>
      <c r="AR105" s="10">
        <v>-1.4999999999999999E-2</v>
      </c>
      <c r="AS105" s="9">
        <v>0.50106702354685861</v>
      </c>
      <c r="AT105" s="10">
        <v>0.73</v>
      </c>
      <c r="AU105" s="10">
        <v>0.77800000000000002</v>
      </c>
      <c r="AV105" s="9">
        <v>0.75131440588853837</v>
      </c>
      <c r="AW105" s="10">
        <v>4.8000000000000001E-2</v>
      </c>
      <c r="AX105" s="9">
        <v>-2.6685594111461652E-2</v>
      </c>
      <c r="AY105" s="10">
        <v>0.09</v>
      </c>
      <c r="AZ105" s="10">
        <v>0.13500000000000001</v>
      </c>
      <c r="BA105" s="9">
        <v>7.7227722772277227E-2</v>
      </c>
      <c r="BB105" s="10">
        <v>4.4999999999999998E-2</v>
      </c>
      <c r="BC105" s="9">
        <v>-5.7423877981018431E-2</v>
      </c>
      <c r="BD105" s="10">
        <v>-4.5</v>
      </c>
      <c r="BE105" s="9">
        <f t="shared" si="3"/>
        <v>5.7772277227722824E-2</v>
      </c>
      <c r="BF105" s="10">
        <v>6.3E-2</v>
      </c>
      <c r="BG105" s="10">
        <v>8.3000000000000004E-2</v>
      </c>
      <c r="BH105" s="9">
        <v>0.12073490813648294</v>
      </c>
      <c r="BI105" s="10">
        <v>0.02</v>
      </c>
      <c r="BJ105" s="9">
        <v>3.7760770205448449E-2</v>
      </c>
      <c r="BK105" s="10">
        <v>0.12</v>
      </c>
      <c r="BL105" s="10">
        <v>0.127</v>
      </c>
      <c r="BM105" s="10">
        <v>0.11</v>
      </c>
      <c r="BN105" s="10">
        <v>7.0000000000000001E-3</v>
      </c>
      <c r="BO105" s="10">
        <v>-1.7999999999999999E-2</v>
      </c>
      <c r="BP105" s="10">
        <v>0</v>
      </c>
      <c r="BQ105" s="10">
        <v>0</v>
      </c>
      <c r="BR105" s="10">
        <v>59</v>
      </c>
      <c r="BS105" s="10">
        <v>7.5999999999999998E-2</v>
      </c>
      <c r="BT105" s="10">
        <v>100</v>
      </c>
      <c r="BU105" s="10">
        <v>0.109</v>
      </c>
      <c r="BV105" s="10">
        <v>20</v>
      </c>
      <c r="BW105" s="10">
        <v>2.5000000000000001E-2</v>
      </c>
      <c r="BX105" s="10">
        <v>0.69499999999999995</v>
      </c>
      <c r="BY105" s="10">
        <v>-0.8</v>
      </c>
      <c r="BZ105" s="10">
        <v>391600</v>
      </c>
      <c r="CA105" s="10">
        <v>629200</v>
      </c>
      <c r="CB105" s="10">
        <v>677100</v>
      </c>
      <c r="CC105" s="10">
        <v>2.3697861899754646</v>
      </c>
      <c r="CD105" s="10">
        <v>2.2944764486614706</v>
      </c>
      <c r="CE105" s="10">
        <v>7.6128417037507945E-2</v>
      </c>
      <c r="CF105" s="10">
        <v>0.6067415730337079</v>
      </c>
      <c r="CG105" s="10">
        <v>0.72906026557711956</v>
      </c>
      <c r="CH105" s="10">
        <v>2.528082634</v>
      </c>
      <c r="CI105" s="10">
        <v>2.1547945209999999</v>
      </c>
      <c r="CJ105" s="10">
        <f>VLOOKUP(A105,[1]HousingMarket!$A$2:$R$151,11,FALSE)</f>
        <v>2.2944764486614706</v>
      </c>
      <c r="CK105" s="10" t="s">
        <v>351</v>
      </c>
      <c r="CL105" s="10">
        <v>2483</v>
      </c>
      <c r="CM105" s="10">
        <v>3531</v>
      </c>
      <c r="CN105" s="10">
        <v>508230.35710000002</v>
      </c>
      <c r="CO105" s="10">
        <v>603487.09680000006</v>
      </c>
      <c r="CP105" s="10">
        <v>786420.55220000003</v>
      </c>
      <c r="CQ105" s="10">
        <v>0.187428276</v>
      </c>
      <c r="CR105" s="10">
        <v>0.30312736800000001</v>
      </c>
    </row>
    <row r="106" spans="1:96" x14ac:dyDescent="0.35">
      <c r="A106">
        <v>41051007000</v>
      </c>
      <c r="B106" t="s">
        <v>396</v>
      </c>
      <c r="C106" s="10" t="s">
        <v>451</v>
      </c>
      <c r="D106" s="10" t="s">
        <v>451</v>
      </c>
      <c r="E106" s="10" t="s">
        <v>451</v>
      </c>
      <c r="F106" s="10" t="s">
        <v>451</v>
      </c>
      <c r="G106" s="10" t="s">
        <v>262</v>
      </c>
      <c r="H106" s="10" t="s">
        <v>290</v>
      </c>
      <c r="I106" s="10" t="s">
        <v>227</v>
      </c>
      <c r="J106" s="10" t="s">
        <v>227</v>
      </c>
      <c r="K106" s="10" t="s">
        <v>227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6278.3</v>
      </c>
      <c r="S106" s="9">
        <v>0.18078020932445291</v>
      </c>
      <c r="T106" s="9">
        <v>0.19635126777983922</v>
      </c>
      <c r="U106" s="9">
        <v>0.11259118300031716</v>
      </c>
      <c r="V106" s="9">
        <v>9.152752009894867E-2</v>
      </c>
      <c r="W106" s="10">
        <v>356</v>
      </c>
      <c r="X106" s="10">
        <v>0.51</v>
      </c>
      <c r="Y106" s="10">
        <v>294</v>
      </c>
      <c r="Z106" s="10">
        <v>0.38300000000000001</v>
      </c>
      <c r="AA106" s="10">
        <v>308</v>
      </c>
      <c r="AB106" s="9">
        <v>0.52292020373514436</v>
      </c>
      <c r="AC106" s="10">
        <v>-0.127</v>
      </c>
      <c r="AD106" s="9">
        <v>0.14010770373514436</v>
      </c>
      <c r="AE106" s="10">
        <v>1074</v>
      </c>
      <c r="AF106" s="10">
        <v>1273</v>
      </c>
      <c r="AG106" s="10">
        <v>1662</v>
      </c>
      <c r="AH106" s="9">
        <v>0.18528864059590311</v>
      </c>
      <c r="AI106" s="9">
        <v>0.30557737627651216</v>
      </c>
      <c r="AJ106" s="10">
        <v>5041</v>
      </c>
      <c r="AK106" s="10">
        <v>7769</v>
      </c>
      <c r="AL106" s="10">
        <v>8233</v>
      </c>
      <c r="AM106" s="10">
        <v>0.54100000000000004</v>
      </c>
      <c r="AN106" s="9">
        <v>5.9724546273651757E-2</v>
      </c>
      <c r="AO106" s="10">
        <v>108499</v>
      </c>
      <c r="AP106" s="10">
        <v>141543</v>
      </c>
      <c r="AQ106" s="10">
        <v>136364</v>
      </c>
      <c r="AR106" s="10">
        <v>0.30499999999999999</v>
      </c>
      <c r="AS106" s="9">
        <v>-3.6589587616484009E-2</v>
      </c>
      <c r="AT106" s="10">
        <v>0.66200000000000003</v>
      </c>
      <c r="AU106" s="10">
        <v>0.78300000000000003</v>
      </c>
      <c r="AV106" s="9">
        <v>0.72962192160943462</v>
      </c>
      <c r="AW106" s="10">
        <v>0.121</v>
      </c>
      <c r="AX106" s="9">
        <v>-5.3378078390565298E-2</v>
      </c>
      <c r="AY106" s="10">
        <v>6.8000000000000005E-2</v>
      </c>
      <c r="AZ106" s="10">
        <v>0.13</v>
      </c>
      <c r="BA106" s="9">
        <v>0.15953947368421054</v>
      </c>
      <c r="BB106" s="10">
        <v>6.2E-2</v>
      </c>
      <c r="BC106" s="9">
        <v>2.9712576214170588E-2</v>
      </c>
      <c r="BD106" s="10">
        <v>-6.2</v>
      </c>
      <c r="BE106" s="9">
        <f t="shared" si="3"/>
        <v>-2.9539473684210504E-2</v>
      </c>
      <c r="BF106" s="10">
        <v>0.108</v>
      </c>
      <c r="BG106" s="10">
        <v>0.217</v>
      </c>
      <c r="BH106" s="9">
        <v>0.25106279606461801</v>
      </c>
      <c r="BI106" s="10">
        <v>0.109</v>
      </c>
      <c r="BJ106" s="9">
        <v>3.3789015655298932E-2</v>
      </c>
      <c r="BK106" s="10">
        <v>0.128</v>
      </c>
      <c r="BL106" s="10">
        <v>0.10199999999999999</v>
      </c>
      <c r="BM106" s="10">
        <v>0.11799999999999999</v>
      </c>
      <c r="BN106" s="10">
        <v>-2.5999999999999999E-2</v>
      </c>
      <c r="BO106" s="10">
        <v>1.4999999999999999E-2</v>
      </c>
      <c r="BP106" s="10">
        <v>160</v>
      </c>
      <c r="BQ106" s="10">
        <v>0</v>
      </c>
      <c r="BR106" s="10">
        <v>74</v>
      </c>
      <c r="BS106" s="10">
        <v>4.5999999999999999E-2</v>
      </c>
      <c r="BT106" s="10">
        <v>200</v>
      </c>
      <c r="BU106" s="10">
        <v>7.8E-2</v>
      </c>
      <c r="BV106" s="10">
        <v>80</v>
      </c>
      <c r="BW106" s="10">
        <v>3.3000000000000002E-2</v>
      </c>
      <c r="BX106" s="10">
        <v>1.7030000000000001</v>
      </c>
      <c r="BY106" s="10">
        <v>-0.6</v>
      </c>
      <c r="BZ106" s="10">
        <v>418100</v>
      </c>
      <c r="CA106" s="10">
        <v>650300</v>
      </c>
      <c r="CB106" s="10">
        <v>629500</v>
      </c>
      <c r="CC106" s="10">
        <v>2.1661409043112512</v>
      </c>
      <c r="CD106" s="10">
        <v>2.1331751948492035</v>
      </c>
      <c r="CE106" s="10">
        <v>-3.1985237582654161E-2</v>
      </c>
      <c r="CF106" s="10">
        <v>0.55536952882085622</v>
      </c>
      <c r="CG106" s="10">
        <v>0.5056206649127003</v>
      </c>
      <c r="CH106" s="10">
        <v>2.6991607489999998</v>
      </c>
      <c r="CI106" s="10">
        <v>2.2270547949999999</v>
      </c>
      <c r="CJ106" s="10">
        <f>VLOOKUP(A106,[1]HousingMarket!$A$2:$R$151,11,FALSE)</f>
        <v>2.1331751948492035</v>
      </c>
      <c r="CK106" s="10" t="s">
        <v>345</v>
      </c>
      <c r="CL106" s="10">
        <v>1622</v>
      </c>
      <c r="CM106" s="10">
        <v>2304</v>
      </c>
      <c r="CN106" s="10">
        <v>432280.03490000003</v>
      </c>
      <c r="CO106" s="10">
        <v>534159.92420000001</v>
      </c>
      <c r="CP106" s="10">
        <v>654505.45799999998</v>
      </c>
      <c r="CQ106" s="10">
        <v>0.23568030200000001</v>
      </c>
      <c r="CR106" s="10">
        <v>0.22529869499999999</v>
      </c>
    </row>
    <row r="107" spans="1:96" x14ac:dyDescent="0.35">
      <c r="A107">
        <v>41051007201</v>
      </c>
      <c r="B107" t="s">
        <v>397</v>
      </c>
      <c r="C107" s="10" t="s">
        <v>451</v>
      </c>
      <c r="D107" s="10" t="s">
        <v>451</v>
      </c>
      <c r="E107" s="10" t="s">
        <v>451</v>
      </c>
      <c r="F107" s="10" t="s">
        <v>451</v>
      </c>
      <c r="G107" s="10" t="s">
        <v>237</v>
      </c>
      <c r="H107" s="10" t="s">
        <v>43</v>
      </c>
      <c r="I107" s="10" t="s">
        <v>227</v>
      </c>
      <c r="J107" s="10" t="s">
        <v>227</v>
      </c>
      <c r="K107" s="10" t="s">
        <v>230</v>
      </c>
      <c r="L107" s="10">
        <v>2</v>
      </c>
      <c r="M107" s="10">
        <v>1</v>
      </c>
      <c r="N107" s="10">
        <v>0</v>
      </c>
      <c r="O107" s="10">
        <v>0</v>
      </c>
      <c r="P107" s="10">
        <v>0</v>
      </c>
      <c r="Q107" s="10">
        <v>1</v>
      </c>
      <c r="R107" s="10">
        <v>3069.53</v>
      </c>
      <c r="S107" s="9">
        <v>0.24483985765124555</v>
      </c>
      <c r="T107" s="9">
        <v>0.21770682148040638</v>
      </c>
      <c r="U107" s="9">
        <v>2.5622775800711744E-2</v>
      </c>
      <c r="V107" s="9">
        <v>7.982583454281568E-2</v>
      </c>
      <c r="W107" s="10">
        <v>276</v>
      </c>
      <c r="X107" s="10">
        <v>0.65900000000000003</v>
      </c>
      <c r="Y107" s="10">
        <v>187</v>
      </c>
      <c r="Z107" s="10">
        <v>0.69</v>
      </c>
      <c r="AA107" s="10">
        <v>103</v>
      </c>
      <c r="AB107" s="9">
        <v>0.76296296296296295</v>
      </c>
      <c r="AC107" s="10">
        <v>3.1E-2</v>
      </c>
      <c r="AD107" s="9">
        <v>7.2926062593959284E-2</v>
      </c>
      <c r="AE107" s="10">
        <v>962</v>
      </c>
      <c r="AF107" s="10">
        <v>950</v>
      </c>
      <c r="AG107" s="10">
        <v>870</v>
      </c>
      <c r="AH107" s="9">
        <v>-1.2474012474012475E-2</v>
      </c>
      <c r="AI107" s="9">
        <v>-8.4210526315789513E-2</v>
      </c>
      <c r="AJ107" s="10">
        <v>2071</v>
      </c>
      <c r="AK107" s="10">
        <v>2200</v>
      </c>
      <c r="AL107" s="10">
        <v>1902</v>
      </c>
      <c r="AM107" s="10">
        <v>6.2E-2</v>
      </c>
      <c r="AN107" s="9">
        <v>-0.13545454545454549</v>
      </c>
      <c r="AO107" s="10">
        <v>40035</v>
      </c>
      <c r="AP107" s="10">
        <v>46143</v>
      </c>
      <c r="AQ107" s="10">
        <v>45299</v>
      </c>
      <c r="AR107" s="10">
        <v>0.153</v>
      </c>
      <c r="AS107" s="9">
        <v>-1.8290965043451846E-2</v>
      </c>
      <c r="AT107" s="10">
        <v>0.29299999999999998</v>
      </c>
      <c r="AU107" s="10">
        <v>0.20599999999999999</v>
      </c>
      <c r="AV107" s="9">
        <v>0.3810082063305979</v>
      </c>
      <c r="AW107" s="10">
        <v>-8.6999999999999994E-2</v>
      </c>
      <c r="AX107" s="9">
        <v>0.17500820633059788</v>
      </c>
      <c r="AY107" s="10">
        <v>0.17299999999999999</v>
      </c>
      <c r="AZ107" s="10">
        <v>0.215</v>
      </c>
      <c r="BA107" s="9">
        <v>0.13061916878710772</v>
      </c>
      <c r="BB107" s="10">
        <v>4.2000000000000003E-2</v>
      </c>
      <c r="BC107" s="9">
        <v>-8.4014977554355691E-2</v>
      </c>
      <c r="BD107" s="10">
        <v>-4.1399999999999997</v>
      </c>
      <c r="BE107" s="9">
        <f t="shared" si="3"/>
        <v>8.4380831212892304E-2</v>
      </c>
      <c r="BF107" s="10">
        <v>7.4999999999999997E-2</v>
      </c>
      <c r="BG107" s="10">
        <v>7.2999999999999995E-2</v>
      </c>
      <c r="BH107" s="9">
        <v>0.12881177707676131</v>
      </c>
      <c r="BI107" s="10">
        <v>-1E-3</v>
      </c>
      <c r="BJ107" s="9">
        <v>5.5629958894943127E-2</v>
      </c>
      <c r="BK107" s="10">
        <v>0.441</v>
      </c>
      <c r="BL107" s="10">
        <v>0.42399999999999999</v>
      </c>
      <c r="BM107" s="10">
        <v>0.42399999999999999</v>
      </c>
      <c r="BN107" s="10">
        <v>-1.7000000000000001E-2</v>
      </c>
      <c r="BO107" s="10">
        <v>0</v>
      </c>
      <c r="BP107" s="10">
        <v>0</v>
      </c>
      <c r="BQ107" s="10">
        <v>174</v>
      </c>
      <c r="BR107" s="10">
        <v>350</v>
      </c>
      <c r="BS107" s="10">
        <v>0.48599999999999999</v>
      </c>
      <c r="BT107" s="10">
        <v>415</v>
      </c>
      <c r="BU107" s="10">
        <v>0.52200000000000002</v>
      </c>
      <c r="BV107" s="10">
        <v>324</v>
      </c>
      <c r="BW107" s="10">
        <v>0.441</v>
      </c>
      <c r="BX107" s="10">
        <v>0.186</v>
      </c>
      <c r="BY107" s="10">
        <v>-0.219</v>
      </c>
      <c r="BZ107" s="10">
        <v>197700</v>
      </c>
      <c r="CA107" s="10">
        <v>154900</v>
      </c>
      <c r="CB107" s="10">
        <v>138400</v>
      </c>
      <c r="CC107" s="10">
        <v>0.47634069400630913</v>
      </c>
      <c r="CD107" s="10">
        <v>0.46899356150457472</v>
      </c>
      <c r="CE107" s="10">
        <v>-0.1065203357004519</v>
      </c>
      <c r="CF107" s="10">
        <v>-0.21648963075366717</v>
      </c>
      <c r="CG107" s="10">
        <v>-0.29994941831057159</v>
      </c>
      <c r="CH107" s="10">
        <v>1.2763072950000001</v>
      </c>
      <c r="CI107" s="10">
        <v>0.53047945200000002</v>
      </c>
      <c r="CJ107" s="10">
        <f>VLOOKUP(A107,[1]HousingMarket!$A$2:$R$151,11,FALSE)</f>
        <v>0.46899356150457472</v>
      </c>
      <c r="CK107" s="10" t="s">
        <v>398</v>
      </c>
      <c r="CL107" s="10">
        <v>1301</v>
      </c>
      <c r="CM107" s="10">
        <v>1546</v>
      </c>
      <c r="CN107" s="10">
        <v>148718.0889</v>
      </c>
      <c r="CO107" s="10">
        <v>178730.26</v>
      </c>
      <c r="CP107" s="10">
        <v>290114.21049999999</v>
      </c>
      <c r="CQ107" s="10">
        <v>0.20180578800000001</v>
      </c>
      <c r="CR107" s="10">
        <v>0.62319581800000001</v>
      </c>
    </row>
    <row r="108" spans="1:96" x14ac:dyDescent="0.35">
      <c r="A108">
        <v>41051007202</v>
      </c>
      <c r="B108" t="s">
        <v>399</v>
      </c>
      <c r="C108" s="10" t="s">
        <v>451</v>
      </c>
      <c r="D108" s="10" t="s">
        <v>5</v>
      </c>
      <c r="E108" s="10" t="s">
        <v>456</v>
      </c>
      <c r="F108" s="10" t="s">
        <v>459</v>
      </c>
      <c r="G108" s="10" t="s">
        <v>237</v>
      </c>
      <c r="H108" s="10" t="s">
        <v>43</v>
      </c>
      <c r="I108" s="10" t="s">
        <v>227</v>
      </c>
      <c r="J108" s="10" t="s">
        <v>227</v>
      </c>
      <c r="K108" s="10" t="s">
        <v>230</v>
      </c>
      <c r="L108" s="10">
        <v>3</v>
      </c>
      <c r="M108" s="10">
        <v>2</v>
      </c>
      <c r="N108" s="10">
        <v>0</v>
      </c>
      <c r="O108" s="10">
        <v>0</v>
      </c>
      <c r="P108" s="10">
        <v>1</v>
      </c>
      <c r="Q108" s="10">
        <v>1</v>
      </c>
      <c r="R108" s="10">
        <v>11799.86</v>
      </c>
      <c r="S108" s="9">
        <v>0.33411033411033408</v>
      </c>
      <c r="T108" s="9">
        <v>0.28189457601222306</v>
      </c>
      <c r="U108" s="9">
        <v>0.22222222222222221</v>
      </c>
      <c r="V108" s="9">
        <v>0.16042780748663102</v>
      </c>
      <c r="W108" s="10">
        <v>354</v>
      </c>
      <c r="X108" s="10">
        <v>0.70899999999999996</v>
      </c>
      <c r="Y108" s="10">
        <v>288</v>
      </c>
      <c r="Z108" s="10">
        <v>0.76600000000000001</v>
      </c>
      <c r="AA108" s="10">
        <v>437</v>
      </c>
      <c r="AB108" s="9">
        <v>0.77619893428063946</v>
      </c>
      <c r="AC108" s="10">
        <v>5.7000000000000002E-2</v>
      </c>
      <c r="AD108" s="9">
        <v>1.024148747212883E-2</v>
      </c>
      <c r="AE108" s="10">
        <v>826</v>
      </c>
      <c r="AF108" s="10">
        <v>1006</v>
      </c>
      <c r="AG108" s="10">
        <v>1315</v>
      </c>
      <c r="AH108" s="9">
        <v>0.21791767554479424</v>
      </c>
      <c r="AI108" s="9">
        <v>0.30715705765407564</v>
      </c>
      <c r="AJ108" s="10">
        <v>2010</v>
      </c>
      <c r="AK108" s="10">
        <v>2366</v>
      </c>
      <c r="AL108" s="10">
        <v>3225</v>
      </c>
      <c r="AM108" s="10">
        <v>0.17699999999999999</v>
      </c>
      <c r="AN108" s="9">
        <v>0.36306001690617085</v>
      </c>
      <c r="AO108" s="10">
        <v>48583</v>
      </c>
      <c r="AP108" s="10">
        <v>46184</v>
      </c>
      <c r="AQ108" s="10">
        <v>58750</v>
      </c>
      <c r="AR108" s="10">
        <v>-4.9000000000000002E-2</v>
      </c>
      <c r="AS108" s="9">
        <v>0.2720855707604366</v>
      </c>
      <c r="AT108" s="10">
        <v>0.24199999999999999</v>
      </c>
      <c r="AU108" s="10">
        <v>0.28699999999999998</v>
      </c>
      <c r="AV108" s="9">
        <v>0.22983870967741934</v>
      </c>
      <c r="AW108" s="10">
        <v>4.4999999999999998E-2</v>
      </c>
      <c r="AX108" s="9">
        <v>-5.7161290322580632E-2</v>
      </c>
      <c r="AY108" s="10">
        <v>0.26900000000000002</v>
      </c>
      <c r="AZ108" s="10">
        <v>0.442</v>
      </c>
      <c r="BA108" s="9">
        <v>0.27986348122866894</v>
      </c>
      <c r="BB108" s="10">
        <v>0.17299999999999999</v>
      </c>
      <c r="BC108" s="9">
        <v>-0.16214003370981961</v>
      </c>
      <c r="BD108" s="10">
        <v>-17.34</v>
      </c>
      <c r="BE108" s="9">
        <f t="shared" si="3"/>
        <v>0.16213651877133106</v>
      </c>
      <c r="BF108" s="10">
        <v>0.20799999999999999</v>
      </c>
      <c r="BG108" s="10">
        <v>0.31900000000000001</v>
      </c>
      <c r="BH108" s="9">
        <v>0.45581395348837211</v>
      </c>
      <c r="BI108" s="10">
        <v>0.111</v>
      </c>
      <c r="BJ108" s="9">
        <v>0.13670998053824535</v>
      </c>
      <c r="BK108" s="10">
        <v>0.376</v>
      </c>
      <c r="BL108" s="10">
        <v>0.39400000000000002</v>
      </c>
      <c r="BM108" s="10">
        <v>0.42899999999999999</v>
      </c>
      <c r="BN108" s="10">
        <v>1.7000000000000001E-2</v>
      </c>
      <c r="BO108" s="10">
        <v>3.5000000000000003E-2</v>
      </c>
      <c r="BP108" s="10">
        <v>243</v>
      </c>
      <c r="BQ108" s="10">
        <v>0</v>
      </c>
      <c r="BR108" s="10">
        <v>339</v>
      </c>
      <c r="BS108" s="10">
        <v>0.48399999999999999</v>
      </c>
      <c r="BT108" s="10">
        <v>520</v>
      </c>
      <c r="BU108" s="10">
        <v>0.53300000000000003</v>
      </c>
      <c r="BV108" s="10">
        <v>260</v>
      </c>
      <c r="BW108" s="10">
        <v>0.27200000000000002</v>
      </c>
      <c r="BX108" s="10">
        <v>0.53400000000000003</v>
      </c>
      <c r="BY108" s="10">
        <v>-0.5</v>
      </c>
      <c r="BZ108" s="10">
        <v>191300</v>
      </c>
      <c r="CA108" s="10">
        <v>261200</v>
      </c>
      <c r="CB108" s="10">
        <v>220600</v>
      </c>
      <c r="CC108" s="10">
        <v>0.77041710480196279</v>
      </c>
      <c r="CD108" s="10">
        <v>0.74754320569298538</v>
      </c>
      <c r="CE108" s="10">
        <v>-0.1554364471669219</v>
      </c>
      <c r="CF108" s="10">
        <v>0.36539466806063775</v>
      </c>
      <c r="CG108" s="10">
        <v>0.15316257187663357</v>
      </c>
      <c r="CH108" s="10">
        <v>1.234990316</v>
      </c>
      <c r="CI108" s="10">
        <v>0.89452054800000003</v>
      </c>
      <c r="CJ108" s="10">
        <f>VLOOKUP(A108,[1]HousingMarket!$A$2:$R$151,11,FALSE)</f>
        <v>0.74754320569298538</v>
      </c>
      <c r="CK108" s="10" t="s">
        <v>340</v>
      </c>
      <c r="CL108" s="10">
        <v>1250</v>
      </c>
      <c r="CM108" s="10">
        <v>1572</v>
      </c>
      <c r="CN108" s="10">
        <v>141067.94870000001</v>
      </c>
      <c r="CO108" s="10">
        <v>188824.87100000001</v>
      </c>
      <c r="CP108" s="10">
        <v>286042.76919999998</v>
      </c>
      <c r="CQ108" s="10">
        <v>0.33853843300000003</v>
      </c>
      <c r="CR108" s="10">
        <v>0.51485748499999995</v>
      </c>
    </row>
    <row r="109" spans="1:96" x14ac:dyDescent="0.35">
      <c r="A109">
        <v>41051007400</v>
      </c>
      <c r="B109" t="s">
        <v>400</v>
      </c>
      <c r="C109" s="10" t="s">
        <v>16</v>
      </c>
      <c r="D109" s="10" t="s">
        <v>453</v>
      </c>
      <c r="E109" s="10" t="s">
        <v>455</v>
      </c>
      <c r="F109" s="10" t="s">
        <v>458</v>
      </c>
      <c r="G109" s="10" t="s">
        <v>39</v>
      </c>
      <c r="H109" s="10" t="s">
        <v>39</v>
      </c>
      <c r="I109" s="10" t="s">
        <v>230</v>
      </c>
      <c r="J109" s="10" t="s">
        <v>230</v>
      </c>
      <c r="K109" s="10" t="s">
        <v>230</v>
      </c>
      <c r="L109" s="10">
        <v>4</v>
      </c>
      <c r="M109" s="10">
        <v>3</v>
      </c>
      <c r="N109" s="10">
        <v>0</v>
      </c>
      <c r="O109" s="10">
        <v>1</v>
      </c>
      <c r="P109" s="10">
        <v>0</v>
      </c>
      <c r="Q109" s="10">
        <v>0</v>
      </c>
      <c r="R109" s="10">
        <v>18995.62</v>
      </c>
      <c r="S109" s="9">
        <v>0.70702853166318724</v>
      </c>
      <c r="T109" s="9">
        <v>0.51942740286298572</v>
      </c>
      <c r="U109" s="9">
        <v>0.3444676409185804</v>
      </c>
      <c r="V109" s="9">
        <v>0.27539195637355146</v>
      </c>
      <c r="W109" s="10">
        <v>332</v>
      </c>
      <c r="X109" s="10">
        <v>0.89500000000000002</v>
      </c>
      <c r="Y109" s="10">
        <v>263</v>
      </c>
      <c r="Z109" s="10">
        <v>0.77600000000000002</v>
      </c>
      <c r="AA109" s="10">
        <v>352</v>
      </c>
      <c r="AB109" s="9">
        <v>0.80919540229885056</v>
      </c>
      <c r="AC109" s="10">
        <v>-0.11899999999999999</v>
      </c>
      <c r="AD109" s="9">
        <v>3.3384192859322592E-2</v>
      </c>
      <c r="AE109" s="10">
        <v>571</v>
      </c>
      <c r="AF109" s="10">
        <v>672</v>
      </c>
      <c r="AG109" s="10">
        <v>827</v>
      </c>
      <c r="AH109" s="9">
        <v>0.17688266199649738</v>
      </c>
      <c r="AI109" s="9">
        <v>0.23065476190476186</v>
      </c>
      <c r="AJ109" s="10">
        <v>3243</v>
      </c>
      <c r="AK109" s="10">
        <v>3353</v>
      </c>
      <c r="AL109" s="10">
        <v>4006</v>
      </c>
      <c r="AM109" s="10">
        <v>3.4000000000000002E-2</v>
      </c>
      <c r="AN109" s="9">
        <v>0.19475096928124058</v>
      </c>
      <c r="AO109" s="10">
        <v>37652</v>
      </c>
      <c r="AP109" s="10">
        <v>34390</v>
      </c>
      <c r="AQ109" s="10">
        <v>36684</v>
      </c>
      <c r="AR109" s="10">
        <v>-8.6999999999999994E-2</v>
      </c>
      <c r="AS109" s="9">
        <v>6.6705437627217146E-2</v>
      </c>
      <c r="AT109" s="10">
        <v>0.17399999999999999</v>
      </c>
      <c r="AU109" s="10">
        <v>0.27500000000000002</v>
      </c>
      <c r="AV109" s="9">
        <v>0.34200894672631149</v>
      </c>
      <c r="AW109" s="10">
        <v>0.10100000000000001</v>
      </c>
      <c r="AX109" s="9">
        <v>6.7008946726311469E-2</v>
      </c>
      <c r="AY109" s="10">
        <v>0.44600000000000001</v>
      </c>
      <c r="AZ109" s="10">
        <v>0.42099999999999999</v>
      </c>
      <c r="BA109" s="9">
        <v>0.58201438848920861</v>
      </c>
      <c r="BB109" s="10">
        <v>-2.5000000000000001E-2</v>
      </c>
      <c r="BC109" s="9">
        <v>0.16119009347836261</v>
      </c>
      <c r="BD109" s="10">
        <v>2.56</v>
      </c>
      <c r="BE109" s="9">
        <f t="shared" si="3"/>
        <v>-0.16101438848920857</v>
      </c>
      <c r="BF109" s="10">
        <v>0.42599999999999999</v>
      </c>
      <c r="BG109" s="10">
        <v>0.52400000000000002</v>
      </c>
      <c r="BH109" s="9">
        <v>0.56864702945581624</v>
      </c>
      <c r="BI109" s="10">
        <v>9.7000000000000003E-2</v>
      </c>
      <c r="BJ109" s="9">
        <v>4.4936919106875028E-2</v>
      </c>
      <c r="BK109" s="10">
        <v>0.504</v>
      </c>
      <c r="BL109" s="10">
        <v>0.70899999999999996</v>
      </c>
      <c r="BM109" s="10">
        <v>0.621</v>
      </c>
      <c r="BN109" s="10">
        <v>0.20399999999999999</v>
      </c>
      <c r="BO109" s="10">
        <v>-8.7999999999999995E-2</v>
      </c>
      <c r="BP109" s="10">
        <v>18</v>
      </c>
      <c r="BQ109" s="10">
        <v>0</v>
      </c>
      <c r="BR109" s="10">
        <v>688</v>
      </c>
      <c r="BS109" s="10">
        <v>0.67100000000000004</v>
      </c>
      <c r="BT109" s="10">
        <v>730</v>
      </c>
      <c r="BU109" s="10">
        <v>0.63800000000000001</v>
      </c>
      <c r="BV109" s="10">
        <v>700</v>
      </c>
      <c r="BW109" s="10">
        <v>0.61899999999999999</v>
      </c>
      <c r="BX109" s="10">
        <v>6.0999999999999999E-2</v>
      </c>
      <c r="BY109" s="10">
        <v>-4.1000000000000002E-2</v>
      </c>
      <c r="BZ109" s="10">
        <v>134700</v>
      </c>
      <c r="CA109" s="10">
        <v>270400</v>
      </c>
      <c r="CB109" s="10">
        <v>286900</v>
      </c>
      <c r="CC109" s="10">
        <v>0.91412548194882581</v>
      </c>
      <c r="CD109" s="10">
        <v>0.97221280921721454</v>
      </c>
      <c r="CE109" s="10">
        <v>6.1020710059171597E-2</v>
      </c>
      <c r="CF109" s="10">
        <v>1.0074239049740163</v>
      </c>
      <c r="CG109" s="10">
        <v>1.1299183370452859</v>
      </c>
      <c r="CH109" s="10">
        <v>0.86959328599999997</v>
      </c>
      <c r="CI109" s="10">
        <v>0.92602739700000003</v>
      </c>
      <c r="CJ109" s="10">
        <f>VLOOKUP(A109,[1]HousingMarket!$A$2:$R$151,11,FALSE)</f>
        <v>0.97221280921721454</v>
      </c>
      <c r="CK109" s="10" t="s">
        <v>401</v>
      </c>
      <c r="CL109" s="10">
        <v>1215</v>
      </c>
      <c r="CM109" s="10">
        <v>1634</v>
      </c>
      <c r="CN109" s="10">
        <v>129081.8824</v>
      </c>
      <c r="CO109" s="10">
        <v>179111.25</v>
      </c>
      <c r="CP109" s="10">
        <v>315138.68420000002</v>
      </c>
      <c r="CQ109" s="10">
        <v>0.387578541</v>
      </c>
      <c r="CR109" s="10">
        <v>0.75945779099999999</v>
      </c>
    </row>
    <row r="110" spans="1:96" x14ac:dyDescent="0.35">
      <c r="A110">
        <v>41051007500</v>
      </c>
      <c r="B110" t="s">
        <v>402</v>
      </c>
      <c r="C110" s="10" t="s">
        <v>12</v>
      </c>
      <c r="D110" s="10" t="s">
        <v>453</v>
      </c>
      <c r="E110" s="10" t="s">
        <v>455</v>
      </c>
      <c r="F110" s="10" t="s">
        <v>459</v>
      </c>
      <c r="G110" s="10" t="s">
        <v>51</v>
      </c>
      <c r="H110" s="10" t="s">
        <v>47</v>
      </c>
      <c r="I110" s="10" t="s">
        <v>230</v>
      </c>
      <c r="J110" s="10" t="s">
        <v>230</v>
      </c>
      <c r="K110" s="10" t="s">
        <v>230</v>
      </c>
      <c r="L110" s="10">
        <v>3</v>
      </c>
      <c r="M110" s="10">
        <v>3</v>
      </c>
      <c r="N110" s="10">
        <v>1</v>
      </c>
      <c r="O110" s="10">
        <v>1</v>
      </c>
      <c r="P110" s="10">
        <v>0</v>
      </c>
      <c r="Q110" s="10">
        <v>0</v>
      </c>
      <c r="R110" s="10">
        <v>30764.45</v>
      </c>
      <c r="S110" s="9">
        <v>0.69958275382475665</v>
      </c>
      <c r="T110" s="9">
        <v>0.64902912621359221</v>
      </c>
      <c r="U110" s="9">
        <v>0.39221140472878996</v>
      </c>
      <c r="V110" s="9">
        <v>0.39805825242718446</v>
      </c>
      <c r="W110" s="10">
        <v>710</v>
      </c>
      <c r="X110" s="10">
        <v>0.73599999999999999</v>
      </c>
      <c r="Y110" s="10">
        <v>581</v>
      </c>
      <c r="Z110" s="10">
        <v>0.58599999999999997</v>
      </c>
      <c r="AA110" s="10">
        <v>546</v>
      </c>
      <c r="AB110" s="9">
        <v>0.83231707317073167</v>
      </c>
      <c r="AC110" s="10">
        <v>-0.15</v>
      </c>
      <c r="AD110" s="9">
        <v>0.24663158929976392</v>
      </c>
      <c r="AE110" s="10">
        <v>635</v>
      </c>
      <c r="AF110" s="10">
        <v>869</v>
      </c>
      <c r="AG110" s="10">
        <v>886</v>
      </c>
      <c r="AH110" s="9">
        <v>0.36850393700787398</v>
      </c>
      <c r="AI110" s="9">
        <v>1.9562715765247374E-2</v>
      </c>
      <c r="AJ110" s="10">
        <v>4937</v>
      </c>
      <c r="AK110" s="10">
        <v>5492</v>
      </c>
      <c r="AL110" s="10">
        <v>5684</v>
      </c>
      <c r="AM110" s="10">
        <v>0.112</v>
      </c>
      <c r="AN110" s="9">
        <v>3.4959941733430533E-2</v>
      </c>
      <c r="AO110" s="10">
        <v>38929</v>
      </c>
      <c r="AP110" s="10">
        <v>48900</v>
      </c>
      <c r="AQ110" s="10">
        <v>52699</v>
      </c>
      <c r="AR110" s="10">
        <v>0.25600000000000001</v>
      </c>
      <c r="AS110" s="9">
        <v>7.7689161554192143E-2</v>
      </c>
      <c r="AT110" s="10">
        <v>0.16800000000000001</v>
      </c>
      <c r="AU110" s="10">
        <v>0.32900000000000001</v>
      </c>
      <c r="AV110" s="9">
        <v>0.3380317785750897</v>
      </c>
      <c r="AW110" s="10">
        <v>0.161</v>
      </c>
      <c r="AX110" s="9">
        <v>9.0317785750897439E-3</v>
      </c>
      <c r="AY110" s="10">
        <v>0.36799999999999999</v>
      </c>
      <c r="AZ110" s="10">
        <v>0.33600000000000002</v>
      </c>
      <c r="BA110" s="9">
        <v>0.42783238489394726</v>
      </c>
      <c r="BB110" s="10">
        <v>-3.2000000000000001E-2</v>
      </c>
      <c r="BC110" s="9">
        <v>9.1562954842133781E-2</v>
      </c>
      <c r="BD110" s="10">
        <v>3.2</v>
      </c>
      <c r="BE110" s="9">
        <f t="shared" si="3"/>
        <v>-9.1832384893947183E-2</v>
      </c>
      <c r="BF110" s="10">
        <v>0.40699999999999997</v>
      </c>
      <c r="BG110" s="10">
        <v>0.51</v>
      </c>
      <c r="BH110" s="9">
        <v>0.4041168191414497</v>
      </c>
      <c r="BI110" s="10">
        <v>0.10299999999999999</v>
      </c>
      <c r="BJ110" s="9">
        <v>-0.10589774750093928</v>
      </c>
      <c r="BK110" s="10">
        <v>0.49</v>
      </c>
      <c r="BL110" s="10">
        <v>0.53500000000000003</v>
      </c>
      <c r="BM110" s="10">
        <v>0.48</v>
      </c>
      <c r="BN110" s="10">
        <v>4.4999999999999998E-2</v>
      </c>
      <c r="BO110" s="10">
        <v>-5.5E-2</v>
      </c>
      <c r="BP110" s="10">
        <v>1</v>
      </c>
      <c r="BQ110" s="10">
        <v>8</v>
      </c>
      <c r="BR110" s="10">
        <v>939</v>
      </c>
      <c r="BS110" s="10">
        <v>0.66400000000000003</v>
      </c>
      <c r="BT110" s="10">
        <v>990</v>
      </c>
      <c r="BU110" s="10">
        <v>0.57099999999999995</v>
      </c>
      <c r="BV110" s="10">
        <v>705</v>
      </c>
      <c r="BW110" s="10">
        <v>0.43099999999999999</v>
      </c>
      <c r="BX110" s="10">
        <v>5.3999999999999999E-2</v>
      </c>
      <c r="BY110" s="10">
        <v>-0.28799999999999998</v>
      </c>
      <c r="BZ110" s="10">
        <v>129900</v>
      </c>
      <c r="CA110" s="10">
        <v>243800</v>
      </c>
      <c r="CB110" s="10">
        <v>280800</v>
      </c>
      <c r="CC110" s="10">
        <v>0.95583596214511046</v>
      </c>
      <c r="CD110" s="10">
        <v>0.95154185022026427</v>
      </c>
      <c r="CE110" s="10">
        <v>0.15176374077112387</v>
      </c>
      <c r="CF110" s="10">
        <v>0.87682832948421863</v>
      </c>
      <c r="CG110" s="10">
        <v>1.161662817551963</v>
      </c>
      <c r="CH110" s="10">
        <v>0.83860555199999998</v>
      </c>
      <c r="CI110" s="10">
        <v>0.83493150699999996</v>
      </c>
      <c r="CJ110" s="10">
        <f>VLOOKUP(A110,[1]HousingMarket!$A$2:$R$151,11,FALSE)</f>
        <v>0.95154185022026427</v>
      </c>
      <c r="CK110" s="10" t="s">
        <v>401</v>
      </c>
      <c r="CL110" s="10">
        <v>1215</v>
      </c>
      <c r="CM110" s="10">
        <v>1634</v>
      </c>
      <c r="CN110" s="10">
        <v>126563.5938</v>
      </c>
      <c r="CO110" s="10">
        <v>208131.6122</v>
      </c>
      <c r="CP110" s="10">
        <v>322446.48839999997</v>
      </c>
      <c r="CQ110" s="10">
        <v>0.64448247800000003</v>
      </c>
      <c r="CR110" s="10">
        <v>0.54924321600000003</v>
      </c>
    </row>
    <row r="111" spans="1:96" x14ac:dyDescent="0.35">
      <c r="A111">
        <v>41051007600</v>
      </c>
      <c r="B111" t="s">
        <v>403</v>
      </c>
      <c r="C111" s="10" t="s">
        <v>16</v>
      </c>
      <c r="D111" s="10" t="s">
        <v>5</v>
      </c>
      <c r="E111" s="10" t="s">
        <v>456</v>
      </c>
      <c r="F111" s="10" t="s">
        <v>458</v>
      </c>
      <c r="G111" s="10" t="s">
        <v>39</v>
      </c>
      <c r="H111" s="10" t="s">
        <v>39</v>
      </c>
      <c r="I111" s="10" t="s">
        <v>230</v>
      </c>
      <c r="J111" s="10" t="s">
        <v>230</v>
      </c>
      <c r="K111" s="10" t="s">
        <v>230</v>
      </c>
      <c r="L111" s="10">
        <v>3</v>
      </c>
      <c r="M111" s="10">
        <v>3</v>
      </c>
      <c r="N111" s="10">
        <v>0</v>
      </c>
      <c r="O111" s="10">
        <v>1</v>
      </c>
      <c r="P111" s="10">
        <v>0</v>
      </c>
      <c r="Q111" s="10">
        <v>0</v>
      </c>
      <c r="R111" s="10">
        <v>21362.38</v>
      </c>
      <c r="S111" s="9">
        <v>0.71004243281471002</v>
      </c>
      <c r="T111" s="9">
        <v>0.58462623413258108</v>
      </c>
      <c r="U111" s="9">
        <v>0.42362093352192365</v>
      </c>
      <c r="V111" s="9">
        <v>0.32933709449929477</v>
      </c>
      <c r="W111" s="10">
        <v>282</v>
      </c>
      <c r="X111" s="10">
        <v>0.64800000000000002</v>
      </c>
      <c r="Y111" s="10">
        <v>262</v>
      </c>
      <c r="Z111" s="10">
        <v>0.64700000000000002</v>
      </c>
      <c r="AA111" s="10">
        <v>229</v>
      </c>
      <c r="AB111" s="9">
        <v>0.69817073170731703</v>
      </c>
      <c r="AC111" s="10">
        <v>-1E-3</v>
      </c>
      <c r="AD111" s="9">
        <v>5.1257151460403438E-2</v>
      </c>
      <c r="AE111" s="10">
        <v>570</v>
      </c>
      <c r="AF111" s="10">
        <v>704</v>
      </c>
      <c r="AG111" s="10">
        <v>771</v>
      </c>
      <c r="AH111" s="9">
        <v>0.23508771929824568</v>
      </c>
      <c r="AI111" s="9">
        <v>9.5170454545454586E-2</v>
      </c>
      <c r="AJ111" s="10">
        <v>3773</v>
      </c>
      <c r="AK111" s="10">
        <v>3129</v>
      </c>
      <c r="AL111" s="10">
        <v>3478</v>
      </c>
      <c r="AM111" s="10">
        <v>-0.17100000000000001</v>
      </c>
      <c r="AN111" s="9">
        <v>0.11153723234260138</v>
      </c>
      <c r="AO111" s="10">
        <v>29150</v>
      </c>
      <c r="AP111" s="10">
        <v>34737</v>
      </c>
      <c r="AQ111" s="10">
        <v>40163</v>
      </c>
      <c r="AR111" s="10">
        <v>0.192</v>
      </c>
      <c r="AS111" s="9">
        <v>0.1562023202924836</v>
      </c>
      <c r="AT111" s="10">
        <v>9.5000000000000001E-2</v>
      </c>
      <c r="AU111" s="10">
        <v>0.183</v>
      </c>
      <c r="AV111" s="9">
        <v>0.16545307443365695</v>
      </c>
      <c r="AW111" s="10">
        <v>8.7999999999999995E-2</v>
      </c>
      <c r="AX111" s="9">
        <v>-1.7546925566343047E-2</v>
      </c>
      <c r="AY111" s="10">
        <v>0.375</v>
      </c>
      <c r="AZ111" s="10">
        <v>0.40200000000000002</v>
      </c>
      <c r="BA111" s="9">
        <v>0.41540785498489424</v>
      </c>
      <c r="BB111" s="10">
        <v>2.7E-2</v>
      </c>
      <c r="BC111" s="9">
        <v>1.3727182715986663E-2</v>
      </c>
      <c r="BD111" s="10">
        <v>-2.72</v>
      </c>
      <c r="BE111" s="9">
        <f t="shared" si="3"/>
        <v>-1.3407854984894274E-2</v>
      </c>
      <c r="BF111" s="10">
        <v>0.40500000000000003</v>
      </c>
      <c r="BG111" s="10">
        <v>0.41299999999999998</v>
      </c>
      <c r="BH111" s="9">
        <v>0.56929269695227147</v>
      </c>
      <c r="BI111" s="10">
        <v>8.0000000000000002E-3</v>
      </c>
      <c r="BJ111" s="9">
        <v>0.15670081456173135</v>
      </c>
      <c r="BK111" s="10">
        <v>0.62</v>
      </c>
      <c r="BL111" s="10">
        <v>0.59099999999999997</v>
      </c>
      <c r="BM111" s="10">
        <v>0.58799999999999997</v>
      </c>
      <c r="BN111" s="10">
        <v>-2.9000000000000001E-2</v>
      </c>
      <c r="BO111" s="10">
        <v>-3.0000000000000001E-3</v>
      </c>
      <c r="BP111" s="10">
        <v>0</v>
      </c>
      <c r="BQ111" s="10">
        <v>0</v>
      </c>
      <c r="BR111" s="10">
        <v>794</v>
      </c>
      <c r="BS111" s="10">
        <v>0.746</v>
      </c>
      <c r="BT111" s="10">
        <v>635</v>
      </c>
      <c r="BU111" s="10">
        <v>0.70599999999999996</v>
      </c>
      <c r="BV111" s="10">
        <v>580</v>
      </c>
      <c r="BW111" s="10">
        <v>0.54</v>
      </c>
      <c r="BX111" s="10">
        <v>-0.2</v>
      </c>
      <c r="BY111" s="10">
        <v>-8.6999999999999994E-2</v>
      </c>
      <c r="BZ111" s="10">
        <v>120400</v>
      </c>
      <c r="CA111" s="10">
        <v>234600</v>
      </c>
      <c r="CB111" s="10">
        <v>203700</v>
      </c>
      <c r="CC111" s="10">
        <v>0.72169645986680686</v>
      </c>
      <c r="CD111" s="10">
        <v>0.69027448322602503</v>
      </c>
      <c r="CE111" s="10">
        <v>-0.13171355498721227</v>
      </c>
      <c r="CF111" s="10">
        <v>0.94850498338870437</v>
      </c>
      <c r="CG111" s="10">
        <v>0.69186046511627908</v>
      </c>
      <c r="CH111" s="10">
        <v>0.77727566199999998</v>
      </c>
      <c r="CI111" s="10">
        <v>0.80342465799999996</v>
      </c>
      <c r="CJ111" s="10">
        <f>VLOOKUP(A111,[1]HousingMarket!$A$2:$R$151,11,FALSE)</f>
        <v>0.69027448322602503</v>
      </c>
      <c r="CK111" s="10" t="s">
        <v>401</v>
      </c>
      <c r="CL111" s="10">
        <v>1215</v>
      </c>
      <c r="CM111" s="10">
        <v>1634</v>
      </c>
      <c r="CN111" s="10">
        <v>120739.0313</v>
      </c>
      <c r="CO111" s="10">
        <v>178012.5</v>
      </c>
      <c r="CP111" s="10">
        <v>266583.65379999997</v>
      </c>
      <c r="CQ111" s="10">
        <v>0.474357531</v>
      </c>
      <c r="CR111" s="10">
        <v>0.49755581100000001</v>
      </c>
    </row>
    <row r="112" spans="1:96" x14ac:dyDescent="0.35">
      <c r="A112">
        <v>41051007700</v>
      </c>
      <c r="B112" t="s">
        <v>404</v>
      </c>
      <c r="C112" s="10" t="s">
        <v>5</v>
      </c>
      <c r="D112" s="10" t="s">
        <v>452</v>
      </c>
      <c r="E112" s="10" t="s">
        <v>456</v>
      </c>
      <c r="F112" s="10" t="s">
        <v>459</v>
      </c>
      <c r="G112" s="10" t="s">
        <v>43</v>
      </c>
      <c r="H112" s="10" t="s">
        <v>47</v>
      </c>
      <c r="I112" s="10" t="s">
        <v>230</v>
      </c>
      <c r="J112" s="10" t="s">
        <v>230</v>
      </c>
      <c r="K112" s="10" t="s">
        <v>230</v>
      </c>
      <c r="L112" s="10">
        <v>3</v>
      </c>
      <c r="M112" s="10">
        <v>3</v>
      </c>
      <c r="N112" s="10">
        <v>0</v>
      </c>
      <c r="O112" s="10">
        <v>0</v>
      </c>
      <c r="P112" s="10">
        <v>1</v>
      </c>
      <c r="Q112" s="10">
        <v>1</v>
      </c>
      <c r="R112" s="10">
        <v>25215.34</v>
      </c>
      <c r="S112" s="9">
        <v>0.81058823529411761</v>
      </c>
      <c r="T112" s="9">
        <v>0.77637614678899081</v>
      </c>
      <c r="U112" s="9">
        <v>0.51764705882352946</v>
      </c>
      <c r="V112" s="9">
        <v>0.51032110091743121</v>
      </c>
      <c r="W112" s="10">
        <v>108</v>
      </c>
      <c r="X112" s="10">
        <v>0.75</v>
      </c>
      <c r="Y112" s="10">
        <v>109</v>
      </c>
      <c r="Z112" s="10">
        <v>0.91600000000000004</v>
      </c>
      <c r="AA112" s="10">
        <v>182</v>
      </c>
      <c r="AB112" s="9">
        <v>0.80530973451327437</v>
      </c>
      <c r="AC112" s="10">
        <v>0.16600000000000001</v>
      </c>
      <c r="AD112" s="9">
        <v>-0.11065665204134745</v>
      </c>
      <c r="AE112" s="10">
        <v>695</v>
      </c>
      <c r="AF112" s="10">
        <v>1174</v>
      </c>
      <c r="AG112" s="10">
        <v>1178</v>
      </c>
      <c r="AH112" s="9">
        <v>0.6892086330935252</v>
      </c>
      <c r="AI112" s="9">
        <v>3.4071550255536653E-3</v>
      </c>
      <c r="AJ112" s="10">
        <v>1955</v>
      </c>
      <c r="AK112" s="10">
        <v>1872</v>
      </c>
      <c r="AL112" s="10">
        <v>2239</v>
      </c>
      <c r="AM112" s="10">
        <v>-4.2000000000000003E-2</v>
      </c>
      <c r="AN112" s="9">
        <v>0.19604700854700852</v>
      </c>
      <c r="AO112" s="10">
        <v>34186</v>
      </c>
      <c r="AP112" s="10">
        <v>39276</v>
      </c>
      <c r="AQ112" s="10">
        <v>46500</v>
      </c>
      <c r="AR112" s="10">
        <v>0.14899999999999999</v>
      </c>
      <c r="AS112" s="9">
        <v>0.18392911701802617</v>
      </c>
      <c r="AT112" s="10">
        <v>7.3999999999999996E-2</v>
      </c>
      <c r="AU112" s="10">
        <v>0.187</v>
      </c>
      <c r="AV112" s="9">
        <v>0.24742891712038717</v>
      </c>
      <c r="AW112" s="10">
        <v>0.113</v>
      </c>
      <c r="AX112" s="9">
        <v>6.0428917120387171E-2</v>
      </c>
      <c r="AY112" s="10">
        <v>0.20899999999999999</v>
      </c>
      <c r="AZ112" s="10">
        <v>0.39200000000000002</v>
      </c>
      <c r="BA112" s="9">
        <v>0.22911694510739858</v>
      </c>
      <c r="BB112" s="10">
        <v>0.183</v>
      </c>
      <c r="BC112" s="9">
        <v>-0.16290506314569633</v>
      </c>
      <c r="BD112" s="10">
        <v>-18.32</v>
      </c>
      <c r="BE112" s="9">
        <f t="shared" si="3"/>
        <v>0.16288305489260146</v>
      </c>
      <c r="BF112" s="10">
        <v>0.216</v>
      </c>
      <c r="BG112" s="10">
        <v>0.33700000000000002</v>
      </c>
      <c r="BH112" s="9">
        <v>0.41000446627958909</v>
      </c>
      <c r="BI112" s="10">
        <v>0.12</v>
      </c>
      <c r="BJ112" s="9">
        <v>7.3466004741127522E-2</v>
      </c>
      <c r="BK112" s="10">
        <v>0.57699999999999996</v>
      </c>
      <c r="BL112" s="10">
        <v>0.55000000000000004</v>
      </c>
      <c r="BM112" s="10">
        <v>0.45300000000000001</v>
      </c>
      <c r="BN112" s="10">
        <v>-2.7E-2</v>
      </c>
      <c r="BO112" s="10">
        <v>-9.7000000000000003E-2</v>
      </c>
      <c r="BP112" s="10">
        <v>0</v>
      </c>
      <c r="BQ112" s="10">
        <v>0</v>
      </c>
      <c r="BR112" s="10">
        <v>479</v>
      </c>
      <c r="BS112" s="10">
        <v>0.81200000000000006</v>
      </c>
      <c r="BT112" s="10">
        <v>330</v>
      </c>
      <c r="BU112" s="10">
        <v>0.56899999999999995</v>
      </c>
      <c r="BV112" s="10">
        <v>270</v>
      </c>
      <c r="BW112" s="10">
        <v>0.495</v>
      </c>
      <c r="BX112" s="10">
        <v>-0.311</v>
      </c>
      <c r="BY112" s="10">
        <v>-0.182</v>
      </c>
      <c r="BZ112" s="10">
        <v>111100</v>
      </c>
      <c r="CA112" s="10">
        <v>188000</v>
      </c>
      <c r="CB112" s="10">
        <v>170400</v>
      </c>
      <c r="CC112" s="10">
        <v>0.58254468980021035</v>
      </c>
      <c r="CD112" s="10">
        <v>0.57743137919349374</v>
      </c>
      <c r="CE112" s="10">
        <v>-9.3617021276595741E-2</v>
      </c>
      <c r="CF112" s="10">
        <v>0.6921692169216922</v>
      </c>
      <c r="CG112" s="10">
        <v>0.53375337533753375</v>
      </c>
      <c r="CH112" s="10">
        <v>0.71723692699999997</v>
      </c>
      <c r="CI112" s="10">
        <v>0.64383561600000005</v>
      </c>
      <c r="CJ112" s="10">
        <f>VLOOKUP(A112,[1]HousingMarket!$A$2:$R$151,11,FALSE)</f>
        <v>0.57743137919349374</v>
      </c>
      <c r="CK112" s="10" t="s">
        <v>405</v>
      </c>
      <c r="CL112" s="10">
        <v>1066</v>
      </c>
      <c r="CM112" s="10">
        <v>1447</v>
      </c>
      <c r="CN112" s="10">
        <v>106243.5429</v>
      </c>
      <c r="CO112" s="10">
        <v>162054</v>
      </c>
      <c r="CP112" s="10">
        <v>219051.72500000001</v>
      </c>
      <c r="CQ112" s="10">
        <v>0.52530681499999998</v>
      </c>
      <c r="CR112" s="10">
        <v>0.35172056800000001</v>
      </c>
    </row>
    <row r="113" spans="1:96" x14ac:dyDescent="0.35">
      <c r="A113">
        <v>41051007800</v>
      </c>
      <c r="B113" t="s">
        <v>406</v>
      </c>
      <c r="C113" s="10" t="s">
        <v>451</v>
      </c>
      <c r="D113" s="10" t="s">
        <v>451</v>
      </c>
      <c r="E113" s="10" t="s">
        <v>451</v>
      </c>
      <c r="F113" s="10" t="s">
        <v>451</v>
      </c>
      <c r="G113" s="10" t="s">
        <v>237</v>
      </c>
      <c r="H113" s="10" t="s">
        <v>39</v>
      </c>
      <c r="I113" s="10" t="s">
        <v>227</v>
      </c>
      <c r="J113" s="10" t="s">
        <v>227</v>
      </c>
      <c r="K113" s="10" t="s">
        <v>230</v>
      </c>
      <c r="L113" s="10">
        <v>3</v>
      </c>
      <c r="M113" s="10">
        <v>2</v>
      </c>
      <c r="N113" s="10">
        <v>0</v>
      </c>
      <c r="O113" s="10">
        <v>0</v>
      </c>
      <c r="P113" s="10">
        <v>0</v>
      </c>
      <c r="Q113" s="10">
        <v>0</v>
      </c>
      <c r="R113" s="10">
        <v>21095.26</v>
      </c>
      <c r="S113" s="9">
        <v>0.79319727891156466</v>
      </c>
      <c r="T113" s="9">
        <v>0.76606683804627251</v>
      </c>
      <c r="U113" s="9">
        <v>0.72653061224489801</v>
      </c>
      <c r="V113" s="9">
        <v>0.65167095115681239</v>
      </c>
      <c r="W113" s="10">
        <v>229</v>
      </c>
      <c r="X113" s="10">
        <v>0.80100000000000005</v>
      </c>
      <c r="Y113" s="10">
        <v>169</v>
      </c>
      <c r="Z113" s="10">
        <v>0.71599999999999997</v>
      </c>
      <c r="AA113" s="10">
        <v>209</v>
      </c>
      <c r="AB113" s="9">
        <v>0.73076923076923073</v>
      </c>
      <c r="AC113" s="10">
        <v>-8.5000000000000006E-2</v>
      </c>
      <c r="AD113" s="9">
        <v>1.466753585397651E-2</v>
      </c>
      <c r="AE113" s="10">
        <v>613</v>
      </c>
      <c r="AF113" s="10">
        <v>787</v>
      </c>
      <c r="AG113" s="10">
        <v>930</v>
      </c>
      <c r="AH113" s="9">
        <v>0.28384991843393159</v>
      </c>
      <c r="AI113" s="9">
        <v>0.18170266836086402</v>
      </c>
      <c r="AJ113" s="10">
        <v>1707</v>
      </c>
      <c r="AK113" s="10">
        <v>1708</v>
      </c>
      <c r="AL113" s="10">
        <v>1921</v>
      </c>
      <c r="AM113" s="10">
        <v>1E-3</v>
      </c>
      <c r="AN113" s="9">
        <v>0.12470725995316156</v>
      </c>
      <c r="AO113" s="10">
        <v>45063</v>
      </c>
      <c r="AP113" s="10">
        <v>56711</v>
      </c>
      <c r="AQ113" s="10">
        <v>49000</v>
      </c>
      <c r="AR113" s="10">
        <v>0.25800000000000001</v>
      </c>
      <c r="AS113" s="9">
        <v>-0.13597009398529381</v>
      </c>
      <c r="AT113" s="10">
        <v>0.221</v>
      </c>
      <c r="AU113" s="10">
        <v>0.23100000000000001</v>
      </c>
      <c r="AV113" s="9">
        <v>0.28519328956965717</v>
      </c>
      <c r="AW113" s="10">
        <v>0.01</v>
      </c>
      <c r="AX113" s="9">
        <v>5.419328956965716E-2</v>
      </c>
      <c r="AY113" s="10">
        <v>0.33</v>
      </c>
      <c r="AZ113" s="10">
        <v>0.26900000000000002</v>
      </c>
      <c r="BA113" s="9">
        <v>0.38533333333333336</v>
      </c>
      <c r="BB113" s="10">
        <v>-6.0999999999999999E-2</v>
      </c>
      <c r="BC113" s="9">
        <v>0.1165472061657033</v>
      </c>
      <c r="BD113" s="10">
        <v>6.11</v>
      </c>
      <c r="BE113" s="9">
        <f t="shared" si="3"/>
        <v>-0.11633333333333329</v>
      </c>
      <c r="BF113" s="10">
        <v>0.19600000000000001</v>
      </c>
      <c r="BG113" s="10">
        <v>0.32500000000000001</v>
      </c>
      <c r="BH113" s="9">
        <v>0.36803748047891721</v>
      </c>
      <c r="BI113" s="10">
        <v>0.129</v>
      </c>
      <c r="BJ113" s="9">
        <v>4.3096028488284865E-2</v>
      </c>
      <c r="BK113" s="10">
        <v>0.40400000000000003</v>
      </c>
      <c r="BL113" s="10">
        <v>0.41599999999999998</v>
      </c>
      <c r="BM113" s="10">
        <v>0.51700000000000002</v>
      </c>
      <c r="BN113" s="10">
        <v>1.2E-2</v>
      </c>
      <c r="BO113" s="10">
        <v>0.1</v>
      </c>
      <c r="BP113" s="10">
        <v>0</v>
      </c>
      <c r="BQ113" s="10">
        <v>0</v>
      </c>
      <c r="BR113" s="10">
        <v>274</v>
      </c>
      <c r="BS113" s="10">
        <v>0.48499999999999999</v>
      </c>
      <c r="BT113" s="10">
        <v>305</v>
      </c>
      <c r="BU113" s="10">
        <v>0.45900000000000002</v>
      </c>
      <c r="BV113" s="10">
        <v>359</v>
      </c>
      <c r="BW113" s="10">
        <v>0.55200000000000005</v>
      </c>
      <c r="BX113" s="10">
        <v>0.113</v>
      </c>
      <c r="BY113" s="10">
        <v>0.17699999999999999</v>
      </c>
      <c r="BZ113" s="10">
        <v>159900</v>
      </c>
      <c r="CA113" s="10">
        <v>264000</v>
      </c>
      <c r="CB113" s="10">
        <v>232400</v>
      </c>
      <c r="CC113" s="10">
        <v>0.80231335436382756</v>
      </c>
      <c r="CD113" s="10">
        <v>0.78752965096577432</v>
      </c>
      <c r="CE113" s="10">
        <v>-0.11969696969696969</v>
      </c>
      <c r="CF113" s="10">
        <v>0.651031894934334</v>
      </c>
      <c r="CG113" s="10">
        <v>0.45340838023764851</v>
      </c>
      <c r="CH113" s="10">
        <v>1.0322788899999999</v>
      </c>
      <c r="CI113" s="10">
        <v>0.90410958900000005</v>
      </c>
      <c r="CJ113" s="10">
        <f>VLOOKUP(A113,[1]HousingMarket!$A$2:$R$151,11,FALSE)</f>
        <v>0.78752965096577432</v>
      </c>
      <c r="CK113" s="10" t="s">
        <v>304</v>
      </c>
      <c r="CL113" s="10">
        <v>1210</v>
      </c>
      <c r="CM113" s="10">
        <v>1576</v>
      </c>
      <c r="CN113" s="10">
        <v>121911.0625</v>
      </c>
      <c r="CO113" s="10">
        <v>217956.1905</v>
      </c>
      <c r="CP113" s="10">
        <v>279894.44439999998</v>
      </c>
      <c r="CQ113" s="10">
        <v>0.78782947199999998</v>
      </c>
      <c r="CR113" s="10">
        <v>0.28417754000000001</v>
      </c>
    </row>
    <row r="114" spans="1:96" x14ac:dyDescent="0.35">
      <c r="A114">
        <v>41051007900</v>
      </c>
      <c r="B114" t="s">
        <v>407</v>
      </c>
      <c r="C114" s="10" t="s">
        <v>451</v>
      </c>
      <c r="D114" s="10" t="s">
        <v>452</v>
      </c>
      <c r="E114" s="10" t="s">
        <v>456</v>
      </c>
      <c r="F114" s="10" t="s">
        <v>451</v>
      </c>
      <c r="G114" s="10" t="s">
        <v>39</v>
      </c>
      <c r="H114" s="10" t="s">
        <v>39</v>
      </c>
      <c r="I114" s="10" t="s">
        <v>230</v>
      </c>
      <c r="J114" s="10" t="s">
        <v>230</v>
      </c>
      <c r="K114" s="10" t="s">
        <v>230</v>
      </c>
      <c r="L114" s="10">
        <v>4</v>
      </c>
      <c r="M114" s="10">
        <v>4</v>
      </c>
      <c r="N114" s="10">
        <v>1</v>
      </c>
      <c r="O114" s="10">
        <v>0</v>
      </c>
      <c r="P114" s="10">
        <v>0</v>
      </c>
      <c r="Q114" s="10">
        <v>0</v>
      </c>
      <c r="R114" s="10">
        <v>16085.33</v>
      </c>
      <c r="S114" s="9">
        <v>0.68012924071082392</v>
      </c>
      <c r="T114" s="9">
        <v>0.579454253611557</v>
      </c>
      <c r="U114" s="9">
        <v>0.36725901992460958</v>
      </c>
      <c r="V114" s="9">
        <v>0.4028892455858748</v>
      </c>
      <c r="W114" s="10">
        <v>413</v>
      </c>
      <c r="X114" s="10">
        <v>0.73099999999999998</v>
      </c>
      <c r="Y114" s="10">
        <v>575</v>
      </c>
      <c r="Z114" s="10">
        <v>0.73899999999999999</v>
      </c>
      <c r="AA114" s="10">
        <v>490</v>
      </c>
      <c r="AB114" s="9">
        <v>0.69602272727272729</v>
      </c>
      <c r="AC114" s="10">
        <v>8.0000000000000002E-3</v>
      </c>
      <c r="AD114" s="9">
        <v>-4.3051822855807442E-2</v>
      </c>
      <c r="AE114" s="10">
        <v>579</v>
      </c>
      <c r="AF114" s="10">
        <v>912</v>
      </c>
      <c r="AG114" s="10">
        <v>808</v>
      </c>
      <c r="AH114" s="9">
        <v>0.57512953367875652</v>
      </c>
      <c r="AI114" s="9">
        <v>-0.11403508771929827</v>
      </c>
      <c r="AJ114" s="10">
        <v>4059</v>
      </c>
      <c r="AK114" s="10">
        <v>4499</v>
      </c>
      <c r="AL114" s="10">
        <v>4367</v>
      </c>
      <c r="AM114" s="10">
        <v>0.108</v>
      </c>
      <c r="AN114" s="9">
        <v>-2.933985330073352E-2</v>
      </c>
      <c r="AO114" s="10">
        <v>37482</v>
      </c>
      <c r="AP114" s="10">
        <v>41027</v>
      </c>
      <c r="AQ114" s="10">
        <v>44595</v>
      </c>
      <c r="AR114" s="10">
        <v>9.5000000000000001E-2</v>
      </c>
      <c r="AS114" s="9">
        <v>8.6967119214176103E-2</v>
      </c>
      <c r="AT114" s="10">
        <v>0.18099999999999999</v>
      </c>
      <c r="AU114" s="10">
        <v>0.187</v>
      </c>
      <c r="AV114" s="9">
        <v>0.2951653944020356</v>
      </c>
      <c r="AW114" s="10">
        <v>6.0000000000000001E-3</v>
      </c>
      <c r="AX114" s="9">
        <v>0.10816539440203557</v>
      </c>
      <c r="AY114" s="10">
        <v>0.50600000000000001</v>
      </c>
      <c r="AZ114" s="10">
        <v>0.53700000000000003</v>
      </c>
      <c r="BA114" s="9">
        <v>0.52191235059760954</v>
      </c>
      <c r="BB114" s="10">
        <v>3.1E-2</v>
      </c>
      <c r="BC114" s="9">
        <v>-1.5268559502279455E-2</v>
      </c>
      <c r="BD114" s="10">
        <v>-3.09</v>
      </c>
      <c r="BE114" s="9">
        <f t="shared" si="3"/>
        <v>1.5087649402390491E-2</v>
      </c>
      <c r="BF114" s="10">
        <v>0.27200000000000002</v>
      </c>
      <c r="BG114" s="10">
        <v>0.434</v>
      </c>
      <c r="BH114" s="9">
        <v>0.41149530570185483</v>
      </c>
      <c r="BI114" s="10">
        <v>0.16200000000000001</v>
      </c>
      <c r="BJ114" s="9">
        <v>-2.237888856353748E-2</v>
      </c>
      <c r="BK114" s="10">
        <v>0.49199999999999999</v>
      </c>
      <c r="BL114" s="10">
        <v>0.53900000000000003</v>
      </c>
      <c r="BM114" s="10">
        <v>0.52700000000000002</v>
      </c>
      <c r="BN114" s="10">
        <v>4.7E-2</v>
      </c>
      <c r="BO114" s="10">
        <v>-1.2E-2</v>
      </c>
      <c r="BP114" s="10">
        <v>0</v>
      </c>
      <c r="BQ114" s="10">
        <v>0</v>
      </c>
      <c r="BR114" s="10">
        <v>1016</v>
      </c>
      <c r="BS114" s="10">
        <v>0.69399999999999995</v>
      </c>
      <c r="BT114" s="10">
        <v>965</v>
      </c>
      <c r="BU114" s="10">
        <v>0.61299999999999999</v>
      </c>
      <c r="BV114" s="10">
        <v>885</v>
      </c>
      <c r="BW114" s="10">
        <v>0.56499999999999995</v>
      </c>
      <c r="BX114" s="10">
        <v>-0.05</v>
      </c>
      <c r="BY114" s="10">
        <v>-8.3000000000000004E-2</v>
      </c>
      <c r="BZ114" s="10">
        <v>138900</v>
      </c>
      <c r="CA114" s="10">
        <v>227200</v>
      </c>
      <c r="CB114" s="10">
        <v>201300</v>
      </c>
      <c r="CC114" s="10">
        <v>0.69856291622853139</v>
      </c>
      <c r="CD114" s="10">
        <v>0.68214164689935619</v>
      </c>
      <c r="CE114" s="10">
        <v>-0.11399647887323944</v>
      </c>
      <c r="CF114" s="10">
        <v>0.63570914326853856</v>
      </c>
      <c r="CG114" s="10">
        <v>0.44924406047516197</v>
      </c>
      <c r="CH114" s="10">
        <v>0.89670755300000005</v>
      </c>
      <c r="CI114" s="10">
        <v>0.77808219199999995</v>
      </c>
      <c r="CJ114" s="10">
        <f>VLOOKUP(A114,[1]HousingMarket!$A$2:$R$151,11,FALSE)</f>
        <v>0.68214164689935619</v>
      </c>
      <c r="CK114" s="10" t="s">
        <v>408</v>
      </c>
      <c r="CL114" s="10">
        <v>1185</v>
      </c>
      <c r="CM114" s="10">
        <v>1532</v>
      </c>
      <c r="CN114" s="10">
        <v>126499.35189999999</v>
      </c>
      <c r="CO114" s="10">
        <v>179515.5172</v>
      </c>
      <c r="CP114" s="10">
        <v>237100.39660000001</v>
      </c>
      <c r="CQ114" s="10">
        <v>0.41910226900000003</v>
      </c>
      <c r="CR114" s="10">
        <v>0.32077939700000002</v>
      </c>
    </row>
    <row r="115" spans="1:96" x14ac:dyDescent="0.35">
      <c r="A115">
        <v>41051008001</v>
      </c>
      <c r="B115" t="s">
        <v>409</v>
      </c>
      <c r="C115" s="10" t="s">
        <v>451</v>
      </c>
      <c r="D115" s="10" t="s">
        <v>451</v>
      </c>
      <c r="E115" s="10" t="s">
        <v>451</v>
      </c>
      <c r="F115" s="10" t="s">
        <v>451</v>
      </c>
      <c r="G115" s="10" t="s">
        <v>39</v>
      </c>
      <c r="H115" s="10" t="s">
        <v>39</v>
      </c>
      <c r="I115" s="10" t="s">
        <v>227</v>
      </c>
      <c r="J115" s="10" t="s">
        <v>230</v>
      </c>
      <c r="K115" s="10" t="s">
        <v>230</v>
      </c>
      <c r="L115" s="10">
        <v>4</v>
      </c>
      <c r="M115" s="10">
        <v>3</v>
      </c>
      <c r="N115" s="10">
        <v>0</v>
      </c>
      <c r="O115" s="10">
        <v>0</v>
      </c>
      <c r="P115" s="10">
        <v>0</v>
      </c>
      <c r="Q115" s="10">
        <v>0</v>
      </c>
      <c r="R115" s="10">
        <v>21319.24</v>
      </c>
      <c r="S115" s="9">
        <v>0.64232589587559163</v>
      </c>
      <c r="T115" s="9">
        <v>0.69646569646569645</v>
      </c>
      <c r="U115" s="9">
        <v>0.213657876943881</v>
      </c>
      <c r="V115" s="9">
        <v>0.1573111573111573</v>
      </c>
      <c r="W115" s="10">
        <v>295</v>
      </c>
      <c r="X115" s="10">
        <v>0.85</v>
      </c>
      <c r="Y115" s="10">
        <v>263</v>
      </c>
      <c r="Z115" s="10">
        <v>0.84299999999999997</v>
      </c>
      <c r="AA115" s="10">
        <v>468</v>
      </c>
      <c r="AB115" s="9">
        <v>0.84021543985637348</v>
      </c>
      <c r="AC115" s="10">
        <v>-7.0000000000000001E-3</v>
      </c>
      <c r="AD115" s="9">
        <v>-2.7332780923444711E-3</v>
      </c>
      <c r="AE115" s="10">
        <v>748</v>
      </c>
      <c r="AF115" s="10">
        <v>977</v>
      </c>
      <c r="AG115" s="10">
        <v>1028</v>
      </c>
      <c r="AH115" s="9">
        <v>0.30614973262032086</v>
      </c>
      <c r="AI115" s="9">
        <v>5.2200614124872091E-2</v>
      </c>
      <c r="AJ115" s="10">
        <v>3377</v>
      </c>
      <c r="AK115" s="10">
        <v>3124</v>
      </c>
      <c r="AL115" s="10">
        <v>3470</v>
      </c>
      <c r="AM115" s="10">
        <v>-7.4999999999999997E-2</v>
      </c>
      <c r="AN115" s="9">
        <v>0.11075544174135721</v>
      </c>
      <c r="AO115" s="10">
        <v>39851</v>
      </c>
      <c r="AP115" s="10">
        <v>42500</v>
      </c>
      <c r="AQ115" s="10">
        <v>47090</v>
      </c>
      <c r="AR115" s="10">
        <v>6.6000000000000003E-2</v>
      </c>
      <c r="AS115" s="9">
        <v>0.1080000000000001</v>
      </c>
      <c r="AT115" s="10">
        <v>0.17899999999999999</v>
      </c>
      <c r="AU115" s="10">
        <v>0.19</v>
      </c>
      <c r="AV115" s="9">
        <v>0.23772183243912506</v>
      </c>
      <c r="AW115" s="10">
        <v>1.0999999999999999E-2</v>
      </c>
      <c r="AX115" s="9">
        <v>4.7721832439125061E-2</v>
      </c>
      <c r="AY115" s="10">
        <v>0.44600000000000001</v>
      </c>
      <c r="AZ115" s="10">
        <v>0.45300000000000001</v>
      </c>
      <c r="BA115" s="9">
        <v>0.47584715212689255</v>
      </c>
      <c r="BB115" s="10">
        <v>7.0000000000000001E-3</v>
      </c>
      <c r="BC115" s="9">
        <v>2.3057452556077107E-2</v>
      </c>
      <c r="BD115" s="10">
        <v>-0.64</v>
      </c>
      <c r="BE115" s="9">
        <f t="shared" si="3"/>
        <v>-2.2847152126892478E-2</v>
      </c>
      <c r="BF115" s="10">
        <v>0.191</v>
      </c>
      <c r="BG115" s="10">
        <v>0.17199999999999999</v>
      </c>
      <c r="BH115" s="9">
        <v>0.31959654178674352</v>
      </c>
      <c r="BI115" s="10">
        <v>-1.9E-2</v>
      </c>
      <c r="BJ115" s="9">
        <v>0.14802163781747335</v>
      </c>
      <c r="BK115" s="10">
        <v>0.46100000000000002</v>
      </c>
      <c r="BL115" s="10">
        <v>0.58599999999999997</v>
      </c>
      <c r="BM115" s="10">
        <v>0.49099999999999999</v>
      </c>
      <c r="BN115" s="10">
        <v>0.126</v>
      </c>
      <c r="BO115" s="10">
        <v>-9.5000000000000001E-2</v>
      </c>
      <c r="BP115" s="10">
        <v>0</v>
      </c>
      <c r="BQ115" s="10">
        <v>0</v>
      </c>
      <c r="BR115" s="10">
        <v>653</v>
      </c>
      <c r="BS115" s="10">
        <v>0.56100000000000005</v>
      </c>
      <c r="BT115" s="10">
        <v>550</v>
      </c>
      <c r="BU115" s="10">
        <v>0.45100000000000001</v>
      </c>
      <c r="BV115" s="10">
        <v>674</v>
      </c>
      <c r="BW115" s="10">
        <v>0.53700000000000003</v>
      </c>
      <c r="BX115" s="10">
        <v>-0.158</v>
      </c>
      <c r="BY115" s="10">
        <v>0.22500000000000001</v>
      </c>
      <c r="BZ115" s="10">
        <v>134900</v>
      </c>
      <c r="CA115" s="10">
        <v>231100</v>
      </c>
      <c r="CB115" s="10">
        <v>192400</v>
      </c>
      <c r="CC115" s="10">
        <v>0.71678934454959686</v>
      </c>
      <c r="CD115" s="10">
        <v>0.65198237885462551</v>
      </c>
      <c r="CE115" s="10">
        <v>-0.16745997403721333</v>
      </c>
      <c r="CF115" s="10">
        <v>0.71312083024462569</v>
      </c>
      <c r="CG115" s="10">
        <v>0.42624166048925127</v>
      </c>
      <c r="CH115" s="10">
        <v>0.87088444200000004</v>
      </c>
      <c r="CI115" s="10">
        <v>0.79143835600000001</v>
      </c>
      <c r="CJ115" s="10">
        <f>VLOOKUP(A115,[1]HousingMarket!$A$2:$R$151,11,FALSE)</f>
        <v>0.65198237885462551</v>
      </c>
      <c r="CK115" s="10" t="s">
        <v>410</v>
      </c>
      <c r="CL115" s="10">
        <v>1163</v>
      </c>
      <c r="CM115" s="10">
        <v>1532</v>
      </c>
      <c r="CN115" s="10">
        <v>129966</v>
      </c>
      <c r="CO115" s="10">
        <v>188662.5882</v>
      </c>
      <c r="CP115" s="10">
        <v>246957.1667</v>
      </c>
      <c r="CQ115" s="10">
        <v>0.45163033600000002</v>
      </c>
      <c r="CR115" s="10">
        <v>0.30898854399999998</v>
      </c>
    </row>
    <row r="116" spans="1:96" x14ac:dyDescent="0.35">
      <c r="A116">
        <v>41051008002</v>
      </c>
      <c r="B116" t="s">
        <v>411</v>
      </c>
      <c r="C116" s="10" t="s">
        <v>451</v>
      </c>
      <c r="D116" s="10" t="s">
        <v>451</v>
      </c>
      <c r="E116" s="10" t="s">
        <v>451</v>
      </c>
      <c r="F116" s="10" t="s">
        <v>451</v>
      </c>
      <c r="G116" s="10" t="s">
        <v>237</v>
      </c>
      <c r="H116" s="10" t="s">
        <v>237</v>
      </c>
      <c r="I116" s="10" t="s">
        <v>227</v>
      </c>
      <c r="J116" s="10" t="s">
        <v>227</v>
      </c>
      <c r="K116" s="10" t="s">
        <v>227</v>
      </c>
      <c r="L116" s="10">
        <v>2</v>
      </c>
      <c r="M116" s="10">
        <v>1</v>
      </c>
      <c r="N116" s="10">
        <v>0</v>
      </c>
      <c r="O116" s="10">
        <v>1</v>
      </c>
      <c r="P116" s="10">
        <v>0</v>
      </c>
      <c r="Q116" s="10">
        <v>0</v>
      </c>
      <c r="R116" s="10">
        <v>19248.13</v>
      </c>
      <c r="S116" s="9">
        <v>0.85993208828522916</v>
      </c>
      <c r="T116" s="9">
        <v>0.84931506849315064</v>
      </c>
      <c r="U116" s="9">
        <v>0.15280135823429541</v>
      </c>
      <c r="V116" s="9">
        <v>8.4760273972602745E-2</v>
      </c>
      <c r="W116" s="10">
        <v>134</v>
      </c>
      <c r="X116" s="10">
        <v>0.66300000000000003</v>
      </c>
      <c r="Y116" s="10">
        <v>141</v>
      </c>
      <c r="Z116" s="10">
        <v>0.61599999999999999</v>
      </c>
      <c r="AA116" s="10">
        <v>409</v>
      </c>
      <c r="AB116" s="9">
        <v>0.78653846153846152</v>
      </c>
      <c r="AC116" s="10">
        <v>-4.8000000000000001E-2</v>
      </c>
      <c r="AD116" s="9">
        <v>0.17081793752099428</v>
      </c>
      <c r="AE116" s="10">
        <v>657</v>
      </c>
      <c r="AF116" s="10">
        <v>735</v>
      </c>
      <c r="AG116" s="10">
        <v>850</v>
      </c>
      <c r="AH116" s="9">
        <v>0.11872146118721472</v>
      </c>
      <c r="AI116" s="9">
        <v>0.15646258503401356</v>
      </c>
      <c r="AJ116" s="10">
        <v>3018</v>
      </c>
      <c r="AK116" s="10">
        <v>2971</v>
      </c>
      <c r="AL116" s="10">
        <v>3264</v>
      </c>
      <c r="AM116" s="10">
        <v>-1.6E-2</v>
      </c>
      <c r="AN116" s="9">
        <v>9.8619993268259876E-2</v>
      </c>
      <c r="AO116" s="10">
        <v>40518</v>
      </c>
      <c r="AP116" s="10">
        <v>52125</v>
      </c>
      <c r="AQ116" s="10">
        <v>56897</v>
      </c>
      <c r="AR116" s="10">
        <v>0.28599999999999998</v>
      </c>
      <c r="AS116" s="9">
        <v>9.1549160671462904E-2</v>
      </c>
      <c r="AT116" s="10">
        <v>0.191</v>
      </c>
      <c r="AU116" s="10">
        <v>0.16800000000000001</v>
      </c>
      <c r="AV116" s="9">
        <v>0.22280933509467196</v>
      </c>
      <c r="AW116" s="10">
        <v>-2.3E-2</v>
      </c>
      <c r="AX116" s="9">
        <v>5.4809335094671952E-2</v>
      </c>
      <c r="AY116" s="10">
        <v>0.27500000000000002</v>
      </c>
      <c r="AZ116" s="10">
        <v>0.224</v>
      </c>
      <c r="BA116" s="9">
        <v>0.30910683012259194</v>
      </c>
      <c r="BB116" s="10">
        <v>-5.0999999999999997E-2</v>
      </c>
      <c r="BC116" s="9">
        <v>8.4984417881367819E-2</v>
      </c>
      <c r="BD116" s="10">
        <v>5.09</v>
      </c>
      <c r="BE116" s="9">
        <f t="shared" si="3"/>
        <v>-8.5106830122591903E-2</v>
      </c>
      <c r="BF116" s="10">
        <v>0.20499999999999999</v>
      </c>
      <c r="BG116" s="10">
        <v>0.22</v>
      </c>
      <c r="BH116" s="9">
        <v>0.31617647058823528</v>
      </c>
      <c r="BI116" s="10">
        <v>1.4999999999999999E-2</v>
      </c>
      <c r="BJ116" s="9">
        <v>9.6048567525293504E-2</v>
      </c>
      <c r="BK116" s="10">
        <v>0.45500000000000002</v>
      </c>
      <c r="BL116" s="10">
        <v>0.40200000000000002</v>
      </c>
      <c r="BM116" s="10">
        <v>0.35</v>
      </c>
      <c r="BN116" s="10">
        <v>-5.2999999999999999E-2</v>
      </c>
      <c r="BO116" s="10">
        <v>-5.1999999999999998E-2</v>
      </c>
      <c r="BP116" s="10">
        <v>0</v>
      </c>
      <c r="BQ116" s="10">
        <v>0</v>
      </c>
      <c r="BR116" s="10">
        <v>477</v>
      </c>
      <c r="BS116" s="10">
        <v>0.56799999999999995</v>
      </c>
      <c r="BT116" s="10">
        <v>335</v>
      </c>
      <c r="BU116" s="10">
        <v>0.38700000000000001</v>
      </c>
      <c r="BV116" s="10">
        <v>495</v>
      </c>
      <c r="BW116" s="10">
        <v>0.54100000000000004</v>
      </c>
      <c r="BX116" s="10">
        <v>-0.29799999999999999</v>
      </c>
      <c r="BY116" s="10">
        <v>0.47799999999999998</v>
      </c>
      <c r="BZ116" s="10">
        <v>135000</v>
      </c>
      <c r="CA116" s="10">
        <v>228400</v>
      </c>
      <c r="CB116" s="10">
        <v>198300</v>
      </c>
      <c r="CC116" s="10">
        <v>0.68629512793550651</v>
      </c>
      <c r="CD116" s="10">
        <v>0.67197560149101998</v>
      </c>
      <c r="CE116" s="10">
        <v>-0.1317863397548161</v>
      </c>
      <c r="CF116" s="10">
        <v>0.69185185185185183</v>
      </c>
      <c r="CG116" s="10">
        <v>0.46888888888888891</v>
      </c>
      <c r="CH116" s="10">
        <v>0.87153001900000004</v>
      </c>
      <c r="CI116" s="10">
        <v>0.78219178099999997</v>
      </c>
      <c r="CJ116" s="10">
        <f>VLOOKUP(A116,[1]HousingMarket!$A$2:$R$151,11,FALSE)</f>
        <v>0.67197560149101998</v>
      </c>
      <c r="CK116" s="10" t="s">
        <v>410</v>
      </c>
      <c r="CL116" s="10">
        <v>1163</v>
      </c>
      <c r="CM116" s="10">
        <v>1532</v>
      </c>
      <c r="CN116" s="10">
        <v>146504.6875</v>
      </c>
      <c r="CO116" s="10">
        <v>168160.11540000001</v>
      </c>
      <c r="CP116" s="10">
        <v>241346.17389999999</v>
      </c>
      <c r="CQ116" s="10">
        <v>0.147813891</v>
      </c>
      <c r="CR116" s="10">
        <v>0.43521651</v>
      </c>
    </row>
    <row r="117" spans="1:96" x14ac:dyDescent="0.35">
      <c r="A117">
        <v>41051008100</v>
      </c>
      <c r="B117" t="s">
        <v>412</v>
      </c>
      <c r="C117" s="10" t="s">
        <v>451</v>
      </c>
      <c r="D117" s="10" t="s">
        <v>451</v>
      </c>
      <c r="E117" s="10" t="s">
        <v>451</v>
      </c>
      <c r="F117" s="10" t="s">
        <v>451</v>
      </c>
      <c r="G117" s="10" t="s">
        <v>39</v>
      </c>
      <c r="H117" s="10" t="s">
        <v>39</v>
      </c>
      <c r="I117" s="10" t="s">
        <v>230</v>
      </c>
      <c r="J117" s="10" t="s">
        <v>230</v>
      </c>
      <c r="K117" s="10" t="s">
        <v>230</v>
      </c>
      <c r="L117" s="10">
        <v>4</v>
      </c>
      <c r="M117" s="10">
        <v>4</v>
      </c>
      <c r="N117" s="10">
        <v>0</v>
      </c>
      <c r="O117" s="10">
        <v>0</v>
      </c>
      <c r="P117" s="10">
        <v>1</v>
      </c>
      <c r="Q117" s="10">
        <v>1</v>
      </c>
      <c r="R117" s="10">
        <v>53398.8</v>
      </c>
      <c r="S117" s="9">
        <v>0.63690872751499006</v>
      </c>
      <c r="T117" s="9">
        <v>0.51114701130856222</v>
      </c>
      <c r="U117" s="9">
        <v>0.181545636242505</v>
      </c>
      <c r="V117" s="9">
        <v>0.16252019386106623</v>
      </c>
      <c r="W117" s="10">
        <v>995</v>
      </c>
      <c r="X117" s="10">
        <v>0.80600000000000005</v>
      </c>
      <c r="Y117" s="10">
        <v>692</v>
      </c>
      <c r="Z117" s="10">
        <v>0.79900000000000004</v>
      </c>
      <c r="AA117" s="10">
        <v>1040</v>
      </c>
      <c r="AB117" s="9">
        <v>0.77669902912621358</v>
      </c>
      <c r="AC117" s="10">
        <v>-7.0000000000000001E-3</v>
      </c>
      <c r="AD117" s="9">
        <v>-2.2377183344918006E-2</v>
      </c>
      <c r="AE117" s="10">
        <v>622</v>
      </c>
      <c r="AF117" s="10">
        <v>795</v>
      </c>
      <c r="AG117" s="10">
        <v>861</v>
      </c>
      <c r="AH117" s="9">
        <v>0.27813504823151125</v>
      </c>
      <c r="AI117" s="9">
        <v>8.3018867924528283E-2</v>
      </c>
      <c r="AJ117" s="10">
        <v>6846</v>
      </c>
      <c r="AK117" s="10">
        <v>6655</v>
      </c>
      <c r="AL117" s="10">
        <v>7644</v>
      </c>
      <c r="AM117" s="10">
        <v>-2.8000000000000001E-2</v>
      </c>
      <c r="AN117" s="9">
        <v>0.14861006761833218</v>
      </c>
      <c r="AO117" s="10">
        <v>30539</v>
      </c>
      <c r="AP117" s="10">
        <v>40696</v>
      </c>
      <c r="AQ117" s="10">
        <v>32385</v>
      </c>
      <c r="AR117" s="10">
        <v>0.33300000000000002</v>
      </c>
      <c r="AS117" s="9">
        <v>-0.20422154511499901</v>
      </c>
      <c r="AT117" s="10">
        <v>0.14499999999999999</v>
      </c>
      <c r="AU117" s="10">
        <v>0.157</v>
      </c>
      <c r="AV117" s="9">
        <v>0.19337527757216877</v>
      </c>
      <c r="AW117" s="10">
        <v>1.2E-2</v>
      </c>
      <c r="AX117" s="9">
        <v>3.6375277572168768E-2</v>
      </c>
      <c r="AY117" s="10">
        <v>0.54800000000000004</v>
      </c>
      <c r="AZ117" s="10">
        <v>0.501</v>
      </c>
      <c r="BA117" s="9">
        <v>0.69098856758574312</v>
      </c>
      <c r="BB117" s="10">
        <v>-4.7E-2</v>
      </c>
      <c r="BC117" s="9">
        <v>0.19043032419162331</v>
      </c>
      <c r="BD117" s="10">
        <v>4.7300000000000004</v>
      </c>
      <c r="BE117" s="9">
        <f t="shared" si="3"/>
        <v>-0.18998856758574312</v>
      </c>
      <c r="BF117" s="10">
        <v>0.25900000000000001</v>
      </c>
      <c r="BG117" s="10">
        <v>0.33400000000000002</v>
      </c>
      <c r="BH117" s="9">
        <v>0.48901098901098899</v>
      </c>
      <c r="BI117" s="10">
        <v>7.4999999999999997E-2</v>
      </c>
      <c r="BJ117" s="9">
        <v>0.15497642853014754</v>
      </c>
      <c r="BK117" s="10">
        <v>0.58399999999999996</v>
      </c>
      <c r="BL117" s="10">
        <v>0.64900000000000002</v>
      </c>
      <c r="BM117" s="10">
        <v>0.503</v>
      </c>
      <c r="BN117" s="10">
        <v>6.5000000000000002E-2</v>
      </c>
      <c r="BO117" s="10">
        <v>-0.14599999999999999</v>
      </c>
      <c r="BP117" s="10">
        <v>52</v>
      </c>
      <c r="BQ117" s="10">
        <v>0</v>
      </c>
      <c r="BR117" s="10">
        <v>1551</v>
      </c>
      <c r="BS117" s="10">
        <v>0.71499999999999997</v>
      </c>
      <c r="BT117" s="10">
        <v>1475</v>
      </c>
      <c r="BU117" s="10">
        <v>0.66400000000000003</v>
      </c>
      <c r="BV117" s="10">
        <v>1490</v>
      </c>
      <c r="BW117" s="10">
        <v>0.623</v>
      </c>
      <c r="BX117" s="10">
        <v>-4.9000000000000002E-2</v>
      </c>
      <c r="BY117" s="10">
        <v>0.01</v>
      </c>
      <c r="BZ117" s="10">
        <v>146100</v>
      </c>
      <c r="CA117" s="10">
        <v>216900</v>
      </c>
      <c r="CB117" s="10">
        <v>200100</v>
      </c>
      <c r="CC117" s="10">
        <v>0.74658254468980023</v>
      </c>
      <c r="CD117" s="10">
        <v>0.67807522873602166</v>
      </c>
      <c r="CE117" s="10">
        <v>-7.7455048409405258E-2</v>
      </c>
      <c r="CF117" s="10">
        <v>0.48459958932238195</v>
      </c>
      <c r="CG117" s="10">
        <v>0.36960985626283366</v>
      </c>
      <c r="CH117" s="10">
        <v>0.94318915400000003</v>
      </c>
      <c r="CI117" s="10">
        <v>0.74280821900000005</v>
      </c>
      <c r="CJ117" s="10">
        <f>VLOOKUP(A117,[1]HousingMarket!$A$2:$R$151,11,FALSE)</f>
        <v>0.67807522873602166</v>
      </c>
      <c r="CK117" s="10" t="s">
        <v>413</v>
      </c>
      <c r="CL117" s="10">
        <v>1172</v>
      </c>
      <c r="CM117" s="10">
        <v>1533</v>
      </c>
      <c r="CN117" s="10">
        <v>132664.59650000001</v>
      </c>
      <c r="CO117" s="10">
        <v>164165.74069999999</v>
      </c>
      <c r="CP117" s="10">
        <v>230551.85709999999</v>
      </c>
      <c r="CQ117" s="10">
        <v>0.237449516</v>
      </c>
      <c r="CR117" s="10">
        <v>0.40438471599999998</v>
      </c>
    </row>
    <row r="118" spans="1:96" x14ac:dyDescent="0.35">
      <c r="A118">
        <v>41051008201</v>
      </c>
      <c r="B118" t="s">
        <v>414</v>
      </c>
      <c r="C118" s="10" t="s">
        <v>451</v>
      </c>
      <c r="D118" s="10" t="s">
        <v>5</v>
      </c>
      <c r="E118" s="10" t="s">
        <v>456</v>
      </c>
      <c r="F118" s="10" t="s">
        <v>451</v>
      </c>
      <c r="G118" s="10" t="s">
        <v>39</v>
      </c>
      <c r="H118" s="10" t="s">
        <v>39</v>
      </c>
      <c r="I118" s="10" t="s">
        <v>230</v>
      </c>
      <c r="J118" s="10" t="s">
        <v>230</v>
      </c>
      <c r="K118" s="10" t="s">
        <v>230</v>
      </c>
      <c r="L118" s="10">
        <v>4</v>
      </c>
      <c r="M118" s="10">
        <v>3</v>
      </c>
      <c r="N118" s="10">
        <v>0</v>
      </c>
      <c r="O118" s="10">
        <v>0</v>
      </c>
      <c r="P118" s="10">
        <v>1</v>
      </c>
      <c r="Q118" s="10">
        <v>1</v>
      </c>
      <c r="R118" s="10">
        <v>34266.5</v>
      </c>
      <c r="S118" s="9">
        <v>0.47819433817903595</v>
      </c>
      <c r="T118" s="9">
        <v>0.40206947524020697</v>
      </c>
      <c r="U118" s="9">
        <v>5.891354246365723E-2</v>
      </c>
      <c r="V118" s="9">
        <v>2.7346637102734665E-2</v>
      </c>
      <c r="W118" s="10">
        <v>320</v>
      </c>
      <c r="X118" s="10">
        <v>0.73099999999999998</v>
      </c>
      <c r="Y118" s="10">
        <v>297</v>
      </c>
      <c r="Z118" s="10">
        <v>0.86099999999999999</v>
      </c>
      <c r="AA118" s="10">
        <v>289</v>
      </c>
      <c r="AB118" s="9">
        <v>0.72795969773299751</v>
      </c>
      <c r="AC118" s="10">
        <v>0.13</v>
      </c>
      <c r="AD118" s="9">
        <v>-0.13290986748439382</v>
      </c>
      <c r="AE118" s="10">
        <v>617</v>
      </c>
      <c r="AF118" s="10">
        <v>851</v>
      </c>
      <c r="AG118" s="10">
        <v>1175</v>
      </c>
      <c r="AH118" s="9">
        <v>0.37925445705024319</v>
      </c>
      <c r="AI118" s="9">
        <v>0.38072855464159816</v>
      </c>
      <c r="AJ118" s="10">
        <v>2546</v>
      </c>
      <c r="AK118" s="10">
        <v>2926</v>
      </c>
      <c r="AL118" s="10">
        <v>2900</v>
      </c>
      <c r="AM118" s="10">
        <v>0.14899999999999999</v>
      </c>
      <c r="AN118" s="9">
        <v>-8.8858509911141637E-3</v>
      </c>
      <c r="AO118" s="10">
        <v>42557</v>
      </c>
      <c r="AP118" s="10">
        <v>46012</v>
      </c>
      <c r="AQ118" s="10">
        <v>35134</v>
      </c>
      <c r="AR118" s="10">
        <v>8.1000000000000003E-2</v>
      </c>
      <c r="AS118" s="9">
        <v>-0.23641658697731027</v>
      </c>
      <c r="AT118" s="10">
        <v>0.222</v>
      </c>
      <c r="AU118" s="10">
        <v>0.27200000000000002</v>
      </c>
      <c r="AV118" s="9">
        <v>0.25721040189125294</v>
      </c>
      <c r="AW118" s="10">
        <v>0.05</v>
      </c>
      <c r="AX118" s="9">
        <v>-1.4789598108747082E-2</v>
      </c>
      <c r="AY118" s="10">
        <v>0.32800000000000001</v>
      </c>
      <c r="AZ118" s="10">
        <v>0.51700000000000002</v>
      </c>
      <c r="BA118" s="9">
        <v>0.63516653756777697</v>
      </c>
      <c r="BB118" s="10">
        <v>0.189</v>
      </c>
      <c r="BC118" s="9">
        <v>0.11806895625001212</v>
      </c>
      <c r="BD118" s="10">
        <v>-18.93</v>
      </c>
      <c r="BE118" s="9">
        <f t="shared" si="3"/>
        <v>-0.11816653756777695</v>
      </c>
      <c r="BF118" s="10">
        <v>0.24199999999999999</v>
      </c>
      <c r="BG118" s="10">
        <v>0.25</v>
      </c>
      <c r="BH118" s="9">
        <v>0.3220689655172414</v>
      </c>
      <c r="BI118" s="10">
        <v>8.0000000000000002E-3</v>
      </c>
      <c r="BJ118" s="9">
        <v>7.2239847267070528E-2</v>
      </c>
      <c r="BK118" s="10">
        <v>0.47899999999999998</v>
      </c>
      <c r="BL118" s="10">
        <v>0.53200000000000003</v>
      </c>
      <c r="BM118" s="10">
        <v>0.56299999999999994</v>
      </c>
      <c r="BN118" s="10">
        <v>5.1999999999999998E-2</v>
      </c>
      <c r="BO118" s="10">
        <v>3.1E-2</v>
      </c>
      <c r="BP118" s="10">
        <v>36</v>
      </c>
      <c r="BQ118" s="10">
        <v>0</v>
      </c>
      <c r="BR118" s="10">
        <v>395</v>
      </c>
      <c r="BS118" s="10">
        <v>0.503</v>
      </c>
      <c r="BT118" s="10">
        <v>404</v>
      </c>
      <c r="BU118" s="10">
        <v>0.40400000000000003</v>
      </c>
      <c r="BV118" s="10">
        <v>539</v>
      </c>
      <c r="BW118" s="10">
        <v>0.48599999999999999</v>
      </c>
      <c r="BX118" s="10">
        <v>2.3E-2</v>
      </c>
      <c r="BY118" s="10">
        <v>0.33400000000000002</v>
      </c>
      <c r="BZ118" s="10">
        <v>155800</v>
      </c>
      <c r="CA118" s="10">
        <v>249800</v>
      </c>
      <c r="CB118" s="10">
        <v>232300</v>
      </c>
      <c r="CC118" s="10">
        <v>0.79670522257273046</v>
      </c>
      <c r="CD118" s="10">
        <v>0.78719078278549648</v>
      </c>
      <c r="CE118" s="10">
        <v>-7.0056044835868692E-2</v>
      </c>
      <c r="CF118" s="10">
        <v>0.6033376123234917</v>
      </c>
      <c r="CG118" s="10">
        <v>0.49101412066752248</v>
      </c>
      <c r="CH118" s="10">
        <v>1.0058102</v>
      </c>
      <c r="CI118" s="10">
        <v>0.85547945199999997</v>
      </c>
      <c r="CJ118" s="10">
        <f>VLOOKUP(A118,[1]HousingMarket!$A$2:$R$151,11,FALSE)</f>
        <v>0.78719078278549648</v>
      </c>
      <c r="CK118" s="10" t="s">
        <v>413</v>
      </c>
      <c r="CL118" s="10">
        <v>1172</v>
      </c>
      <c r="CM118" s="10">
        <v>1533</v>
      </c>
      <c r="CN118" s="10">
        <v>152041.1765</v>
      </c>
      <c r="CO118" s="10">
        <v>189464.5588</v>
      </c>
      <c r="CP118" s="10">
        <v>271603.14630000002</v>
      </c>
      <c r="CQ118" s="10">
        <v>0.246139784</v>
      </c>
      <c r="CR118" s="10">
        <v>0.43353009100000001</v>
      </c>
    </row>
    <row r="119" spans="1:96" x14ac:dyDescent="0.35">
      <c r="A119">
        <v>41051008202</v>
      </c>
      <c r="B119" t="s">
        <v>415</v>
      </c>
      <c r="C119" s="10" t="s">
        <v>451</v>
      </c>
      <c r="D119" s="10" t="s">
        <v>451</v>
      </c>
      <c r="E119" s="10" t="s">
        <v>451</v>
      </c>
      <c r="F119" s="10" t="s">
        <v>451</v>
      </c>
      <c r="G119" s="10" t="s">
        <v>39</v>
      </c>
      <c r="H119" s="10" t="s">
        <v>39</v>
      </c>
      <c r="I119" s="10" t="s">
        <v>230</v>
      </c>
      <c r="J119" s="10" t="s">
        <v>230</v>
      </c>
      <c r="K119" s="10" t="s">
        <v>230</v>
      </c>
      <c r="L119" s="10">
        <v>4</v>
      </c>
      <c r="M119" s="10">
        <v>4</v>
      </c>
      <c r="N119" s="10">
        <v>0</v>
      </c>
      <c r="O119" s="10">
        <v>0</v>
      </c>
      <c r="P119" s="10">
        <v>0</v>
      </c>
      <c r="Q119" s="10">
        <v>0</v>
      </c>
      <c r="R119" s="10">
        <v>35326.76</v>
      </c>
      <c r="S119" s="9">
        <v>0.49008498583569404</v>
      </c>
      <c r="T119" s="9">
        <v>0.34012400354295835</v>
      </c>
      <c r="U119" s="9">
        <v>8.6559647466163042E-2</v>
      </c>
      <c r="V119" s="9">
        <v>6.5544729849424263E-2</v>
      </c>
      <c r="W119" s="10">
        <v>621</v>
      </c>
      <c r="X119" s="10">
        <v>0.60499999999999998</v>
      </c>
      <c r="Y119" s="10">
        <v>816</v>
      </c>
      <c r="Z119" s="10">
        <v>0.69099999999999995</v>
      </c>
      <c r="AA119" s="10">
        <v>1413</v>
      </c>
      <c r="AB119" s="9">
        <v>0.8658088235294118</v>
      </c>
      <c r="AC119" s="10">
        <v>8.5999999999999993E-2</v>
      </c>
      <c r="AD119" s="9">
        <v>0.17486894207301895</v>
      </c>
      <c r="AE119" s="10">
        <v>672</v>
      </c>
      <c r="AF119" s="10">
        <v>796</v>
      </c>
      <c r="AG119" s="10">
        <v>925</v>
      </c>
      <c r="AH119" s="9">
        <v>0.18452380952380953</v>
      </c>
      <c r="AI119" s="9">
        <v>0.1620603015075377</v>
      </c>
      <c r="AJ119" s="10">
        <v>5728</v>
      </c>
      <c r="AK119" s="10">
        <v>7001</v>
      </c>
      <c r="AL119" s="10">
        <v>9107</v>
      </c>
      <c r="AM119" s="10">
        <v>0.222</v>
      </c>
      <c r="AN119" s="9">
        <v>0.30081416940437089</v>
      </c>
      <c r="AO119" s="10">
        <v>34418</v>
      </c>
      <c r="AP119" s="10">
        <v>41469</v>
      </c>
      <c r="AQ119" s="10">
        <v>36481</v>
      </c>
      <c r="AR119" s="10">
        <v>0.20499999999999999</v>
      </c>
      <c r="AS119" s="9">
        <v>-0.12028262075285157</v>
      </c>
      <c r="AT119" s="10">
        <v>0.16200000000000001</v>
      </c>
      <c r="AU119" s="10">
        <v>0.24199999999999999</v>
      </c>
      <c r="AV119" s="9">
        <v>0.2215342277261782</v>
      </c>
      <c r="AW119" s="10">
        <v>0.08</v>
      </c>
      <c r="AX119" s="9">
        <v>-2.046577227382182E-2</v>
      </c>
      <c r="AY119" s="10">
        <v>0.45200000000000001</v>
      </c>
      <c r="AZ119" s="10">
        <v>0.623</v>
      </c>
      <c r="BA119" s="9">
        <v>0.7335216572504708</v>
      </c>
      <c r="BB119" s="10">
        <v>0.17100000000000001</v>
      </c>
      <c r="BC119" s="9">
        <v>0.11081601483034842</v>
      </c>
      <c r="BD119" s="10">
        <v>-17.059999999999999</v>
      </c>
      <c r="BE119" s="9">
        <f t="shared" si="3"/>
        <v>-0.11052165725047081</v>
      </c>
      <c r="BF119" s="10">
        <v>0.186</v>
      </c>
      <c r="BG119" s="10">
        <v>0.33800000000000002</v>
      </c>
      <c r="BH119" s="9">
        <v>0.45602283957395412</v>
      </c>
      <c r="BI119" s="10">
        <v>0.152</v>
      </c>
      <c r="BJ119" s="9">
        <v>0.11835679186648373</v>
      </c>
      <c r="BK119" s="10">
        <v>0.55300000000000005</v>
      </c>
      <c r="BL119" s="10">
        <v>0.53500000000000003</v>
      </c>
      <c r="BM119" s="10">
        <v>0.53300000000000003</v>
      </c>
      <c r="BN119" s="10">
        <v>-1.7999999999999999E-2</v>
      </c>
      <c r="BO119" s="10">
        <v>-1E-3</v>
      </c>
      <c r="BP119" s="10">
        <v>442</v>
      </c>
      <c r="BQ119" s="10">
        <v>0</v>
      </c>
      <c r="BR119" s="10">
        <v>1303</v>
      </c>
      <c r="BS119" s="10">
        <v>0.71399999999999997</v>
      </c>
      <c r="BT119" s="10">
        <v>1670</v>
      </c>
      <c r="BU119" s="10">
        <v>0.68899999999999995</v>
      </c>
      <c r="BV119" s="10">
        <v>1940</v>
      </c>
      <c r="BW119" s="10">
        <v>0.64300000000000002</v>
      </c>
      <c r="BX119" s="10">
        <v>0.28199999999999997</v>
      </c>
      <c r="BY119" s="10">
        <v>0.16200000000000001</v>
      </c>
      <c r="BZ119" s="10">
        <v>129900</v>
      </c>
      <c r="CA119" s="10">
        <v>221300</v>
      </c>
      <c r="CB119" s="10">
        <v>203500</v>
      </c>
      <c r="CC119" s="10">
        <v>0.72975814931650895</v>
      </c>
      <c r="CD119" s="10">
        <v>0.68959674686546935</v>
      </c>
      <c r="CE119" s="10">
        <v>-8.0433800271125164E-2</v>
      </c>
      <c r="CF119" s="10">
        <v>0.70361816782140107</v>
      </c>
      <c r="CG119" s="10">
        <v>0.56658968437259427</v>
      </c>
      <c r="CH119" s="10">
        <v>0.83860555199999998</v>
      </c>
      <c r="CI119" s="10">
        <v>0.75787671199999995</v>
      </c>
      <c r="CJ119" s="10">
        <f>VLOOKUP(A119,[1]HousingMarket!$A$2:$R$151,11,FALSE)</f>
        <v>0.68959674686546935</v>
      </c>
      <c r="CK119" s="10" t="s">
        <v>416</v>
      </c>
      <c r="CL119" s="10">
        <v>1161</v>
      </c>
      <c r="CM119" s="10">
        <v>1501</v>
      </c>
      <c r="CN119" s="10">
        <v>127362.3529</v>
      </c>
      <c r="CO119" s="10">
        <v>159335.95920000001</v>
      </c>
      <c r="CP119" s="10">
        <v>219755.02650000001</v>
      </c>
      <c r="CQ119" s="10">
        <v>0.251044406</v>
      </c>
      <c r="CR119" s="10">
        <v>0.37919291799999999</v>
      </c>
    </row>
    <row r="120" spans="1:96" x14ac:dyDescent="0.35">
      <c r="A120">
        <v>41051008301</v>
      </c>
      <c r="B120" t="s">
        <v>417</v>
      </c>
      <c r="C120" s="10" t="s">
        <v>5</v>
      </c>
      <c r="D120" s="10" t="s">
        <v>5</v>
      </c>
      <c r="E120" s="10" t="s">
        <v>456</v>
      </c>
      <c r="F120" s="10" t="s">
        <v>459</v>
      </c>
      <c r="G120" s="10" t="s">
        <v>39</v>
      </c>
      <c r="H120" s="10" t="s">
        <v>39</v>
      </c>
      <c r="I120" s="10" t="s">
        <v>230</v>
      </c>
      <c r="J120" s="10" t="s">
        <v>230</v>
      </c>
      <c r="K120" s="10" t="s">
        <v>230</v>
      </c>
      <c r="L120" s="10">
        <v>4</v>
      </c>
      <c r="M120" s="10">
        <v>4</v>
      </c>
      <c r="N120" s="10">
        <v>0</v>
      </c>
      <c r="O120" s="10">
        <v>0</v>
      </c>
      <c r="P120" s="10">
        <v>1</v>
      </c>
      <c r="Q120" s="10">
        <v>1</v>
      </c>
      <c r="R120" s="10">
        <v>23432.68</v>
      </c>
      <c r="S120" s="9">
        <v>0.40127795527156551</v>
      </c>
      <c r="T120" s="9">
        <v>0.26670609107037258</v>
      </c>
      <c r="U120" s="9">
        <v>0.19872204472843449</v>
      </c>
      <c r="V120" s="9">
        <v>0.1596688350088705</v>
      </c>
      <c r="W120" s="10">
        <v>274</v>
      </c>
      <c r="X120" s="10">
        <v>0.745</v>
      </c>
      <c r="Y120" s="10">
        <v>191</v>
      </c>
      <c r="Z120" s="10">
        <v>0.65900000000000003</v>
      </c>
      <c r="AA120" s="10">
        <v>530</v>
      </c>
      <c r="AB120" s="9">
        <v>0.73103448275862071</v>
      </c>
      <c r="AC120" s="10">
        <v>-8.5999999999999993E-2</v>
      </c>
      <c r="AD120" s="9">
        <v>7.241379310344831E-2</v>
      </c>
      <c r="AE120" s="10">
        <v>459</v>
      </c>
      <c r="AF120" s="10">
        <v>753</v>
      </c>
      <c r="AG120" s="10">
        <v>855</v>
      </c>
      <c r="AH120" s="9">
        <v>0.64052287581699341</v>
      </c>
      <c r="AI120" s="9">
        <v>0.13545816733067739</v>
      </c>
      <c r="AJ120" s="10">
        <v>2687</v>
      </c>
      <c r="AK120" s="10">
        <v>3737</v>
      </c>
      <c r="AL120" s="10">
        <v>4317</v>
      </c>
      <c r="AM120" s="10">
        <v>0.39100000000000001</v>
      </c>
      <c r="AN120" s="9">
        <v>0.1552047096601552</v>
      </c>
      <c r="AO120" s="10">
        <v>25766</v>
      </c>
      <c r="AP120" s="10">
        <v>25420</v>
      </c>
      <c r="AQ120" s="10">
        <v>28656</v>
      </c>
      <c r="AR120" s="10">
        <v>-1.2999999999999999E-2</v>
      </c>
      <c r="AS120" s="9">
        <v>0.12730133752950423</v>
      </c>
      <c r="AT120" s="10">
        <v>8.2000000000000003E-2</v>
      </c>
      <c r="AU120" s="10">
        <v>0.16300000000000001</v>
      </c>
      <c r="AV120" s="9">
        <v>0.17400275103163687</v>
      </c>
      <c r="AW120" s="10">
        <v>8.1000000000000003E-2</v>
      </c>
      <c r="AX120" s="9">
        <v>1.1002751031636865E-2</v>
      </c>
      <c r="AY120" s="10">
        <v>0.61599999999999999</v>
      </c>
      <c r="AZ120" s="10">
        <v>0.64300000000000002</v>
      </c>
      <c r="BA120" s="9">
        <v>0.69359850839030457</v>
      </c>
      <c r="BB120" s="10">
        <v>2.7E-2</v>
      </c>
      <c r="BC120" s="9">
        <v>5.1067523393566128E-2</v>
      </c>
      <c r="BD120" s="10">
        <v>-2.67</v>
      </c>
      <c r="BE120" s="9">
        <f t="shared" si="3"/>
        <v>-5.0598508390304553E-2</v>
      </c>
      <c r="BF120" s="10">
        <v>0.307</v>
      </c>
      <c r="BG120" s="10">
        <v>0.53</v>
      </c>
      <c r="BH120" s="9">
        <v>0.61871670141301827</v>
      </c>
      <c r="BI120" s="10">
        <v>0.222</v>
      </c>
      <c r="BJ120" s="9">
        <v>8.8879933952488388E-2</v>
      </c>
      <c r="BK120" s="10">
        <v>0.64500000000000002</v>
      </c>
      <c r="BL120" s="10">
        <v>0.75</v>
      </c>
      <c r="BM120" s="10">
        <v>0.79400000000000004</v>
      </c>
      <c r="BN120" s="10">
        <v>0.105</v>
      </c>
      <c r="BO120" s="10">
        <v>4.3999999999999997E-2</v>
      </c>
      <c r="BP120" s="10">
        <v>168</v>
      </c>
      <c r="BQ120" s="10">
        <v>0</v>
      </c>
      <c r="BR120" s="10">
        <v>809</v>
      </c>
      <c r="BS120" s="10">
        <v>0.80100000000000005</v>
      </c>
      <c r="BT120" s="10">
        <v>1025</v>
      </c>
      <c r="BU120" s="10">
        <v>0.77900000000000003</v>
      </c>
      <c r="BV120" s="10">
        <v>1095</v>
      </c>
      <c r="BW120" s="10">
        <v>0.745</v>
      </c>
      <c r="BX120" s="10">
        <v>0.26700000000000002</v>
      </c>
      <c r="BY120" s="10">
        <v>6.8000000000000005E-2</v>
      </c>
      <c r="BZ120" s="10">
        <v>126200</v>
      </c>
      <c r="CA120" s="10">
        <v>198300</v>
      </c>
      <c r="CB120" s="10">
        <v>196600</v>
      </c>
      <c r="CC120" s="10">
        <v>0.65650192779530314</v>
      </c>
      <c r="CD120" s="10">
        <v>0.66621484242629614</v>
      </c>
      <c r="CE120" s="10">
        <v>-8.5728693898134145E-3</v>
      </c>
      <c r="CF120" s="10">
        <v>0.57131537242472263</v>
      </c>
      <c r="CG120" s="10">
        <v>0.55784469096671951</v>
      </c>
      <c r="CH120" s="10">
        <v>0.81471917400000005</v>
      </c>
      <c r="CI120" s="10">
        <v>0.67910958899999996</v>
      </c>
      <c r="CJ120" s="10">
        <f>VLOOKUP(A120,[1]HousingMarket!$A$2:$R$151,11,FALSE)</f>
        <v>0.66621484242629614</v>
      </c>
      <c r="CK120" s="10" t="s">
        <v>242</v>
      </c>
      <c r="CL120" s="10">
        <v>1143</v>
      </c>
      <c r="CM120" s="10">
        <v>1464</v>
      </c>
      <c r="CN120" s="10">
        <v>124281.55560000001</v>
      </c>
      <c r="CO120" s="10">
        <v>103942.9184</v>
      </c>
      <c r="CP120" s="10">
        <v>229031.09760000001</v>
      </c>
      <c r="CQ120" s="10">
        <v>-0.16364968299999999</v>
      </c>
      <c r="CR120" s="10">
        <v>1.203431471</v>
      </c>
    </row>
    <row r="121" spans="1:96" x14ac:dyDescent="0.35">
      <c r="A121">
        <v>41051008302</v>
      </c>
      <c r="B121" t="s">
        <v>418</v>
      </c>
      <c r="C121" s="10" t="s">
        <v>451</v>
      </c>
      <c r="D121" s="10" t="s">
        <v>451</v>
      </c>
      <c r="E121" s="10" t="s">
        <v>451</v>
      </c>
      <c r="F121" s="10" t="s">
        <v>451</v>
      </c>
      <c r="G121" s="10" t="s">
        <v>39</v>
      </c>
      <c r="H121" s="10" t="s">
        <v>39</v>
      </c>
      <c r="I121" s="10" t="s">
        <v>230</v>
      </c>
      <c r="J121" s="10" t="s">
        <v>230</v>
      </c>
      <c r="K121" s="10" t="s">
        <v>230</v>
      </c>
      <c r="L121" s="10">
        <v>3</v>
      </c>
      <c r="M121" s="10">
        <v>3</v>
      </c>
      <c r="N121" s="10">
        <v>0</v>
      </c>
      <c r="O121" s="10">
        <v>0</v>
      </c>
      <c r="P121" s="10">
        <v>0</v>
      </c>
      <c r="Q121" s="10">
        <v>0</v>
      </c>
      <c r="R121" s="10">
        <v>13359.78</v>
      </c>
      <c r="S121" s="9">
        <v>0.50320512820512819</v>
      </c>
      <c r="T121" s="9">
        <v>0.36559139784946237</v>
      </c>
      <c r="U121" s="9">
        <v>0.17884615384615385</v>
      </c>
      <c r="V121" s="9">
        <v>0.11448450347881088</v>
      </c>
      <c r="W121" s="10">
        <v>354</v>
      </c>
      <c r="X121" s="10">
        <v>0.78</v>
      </c>
      <c r="Y121" s="10">
        <v>425</v>
      </c>
      <c r="Z121" s="10">
        <v>0.77100000000000002</v>
      </c>
      <c r="AA121" s="10">
        <v>475</v>
      </c>
      <c r="AB121" s="9">
        <v>0.66340782122905029</v>
      </c>
      <c r="AC121" s="10">
        <v>-8.0000000000000002E-3</v>
      </c>
      <c r="AD121" s="9">
        <v>-0.10791704265479729</v>
      </c>
      <c r="AE121" s="10">
        <v>634</v>
      </c>
      <c r="AF121" s="10">
        <v>742</v>
      </c>
      <c r="AG121" s="10">
        <v>978</v>
      </c>
      <c r="AH121" s="9">
        <v>0.17034700315457418</v>
      </c>
      <c r="AI121" s="9">
        <v>0.31805929919137466</v>
      </c>
      <c r="AJ121" s="10">
        <v>3694</v>
      </c>
      <c r="AK121" s="10">
        <v>4124</v>
      </c>
      <c r="AL121" s="10">
        <v>4357</v>
      </c>
      <c r="AM121" s="10">
        <v>0.11600000000000001</v>
      </c>
      <c r="AN121" s="9">
        <v>5.6498545101842934E-2</v>
      </c>
      <c r="AO121" s="10">
        <v>39904</v>
      </c>
      <c r="AP121" s="10">
        <v>32983</v>
      </c>
      <c r="AQ121" s="10">
        <v>33658</v>
      </c>
      <c r="AR121" s="10">
        <v>-0.17299999999999999</v>
      </c>
      <c r="AS121" s="9">
        <v>2.0465088075675375E-2</v>
      </c>
      <c r="AT121" s="10">
        <v>0.111</v>
      </c>
      <c r="AU121" s="10">
        <v>0.114</v>
      </c>
      <c r="AV121" s="9">
        <v>0.15877437325905291</v>
      </c>
      <c r="AW121" s="10">
        <v>3.0000000000000001E-3</v>
      </c>
      <c r="AX121" s="9">
        <v>4.477437325905291E-2</v>
      </c>
      <c r="AY121" s="10">
        <v>0.39</v>
      </c>
      <c r="AZ121" s="10">
        <v>0.41099999999999998</v>
      </c>
      <c r="BA121" s="9">
        <v>0.37817938420348057</v>
      </c>
      <c r="BB121" s="10">
        <v>2.1000000000000001E-2</v>
      </c>
      <c r="BC121" s="9">
        <v>-3.3116296859642347E-2</v>
      </c>
      <c r="BD121" s="10">
        <v>-2.14</v>
      </c>
      <c r="BE121" s="9">
        <f t="shared" si="3"/>
        <v>3.2820615796519403E-2</v>
      </c>
      <c r="BF121" s="10">
        <v>0.24099999999999999</v>
      </c>
      <c r="BG121" s="10">
        <v>0.39800000000000002</v>
      </c>
      <c r="BH121" s="9">
        <v>0.55726417259582284</v>
      </c>
      <c r="BI121" s="10">
        <v>0.157</v>
      </c>
      <c r="BJ121" s="9">
        <v>0.15934952662104107</v>
      </c>
      <c r="BK121" s="10">
        <v>0.49</v>
      </c>
      <c r="BL121" s="10">
        <v>0.59199999999999997</v>
      </c>
      <c r="BM121" s="10">
        <v>0.64600000000000002</v>
      </c>
      <c r="BN121" s="10">
        <v>0.10199999999999999</v>
      </c>
      <c r="BO121" s="10">
        <v>5.3999999999999999E-2</v>
      </c>
      <c r="BP121" s="10">
        <v>50</v>
      </c>
      <c r="BQ121" s="10">
        <v>0</v>
      </c>
      <c r="BR121" s="10">
        <v>761</v>
      </c>
      <c r="BS121" s="10">
        <v>0.67600000000000005</v>
      </c>
      <c r="BT121" s="10">
        <v>855</v>
      </c>
      <c r="BU121" s="10">
        <v>0.76</v>
      </c>
      <c r="BV121" s="10">
        <v>910</v>
      </c>
      <c r="BW121" s="10">
        <v>0.68899999999999995</v>
      </c>
      <c r="BX121" s="10">
        <v>0.124</v>
      </c>
      <c r="BY121" s="10">
        <v>6.4000000000000001E-2</v>
      </c>
      <c r="BZ121" s="10">
        <v>129100</v>
      </c>
      <c r="CA121" s="10">
        <v>189000</v>
      </c>
      <c r="CB121" s="10">
        <v>186200</v>
      </c>
      <c r="CC121" s="10">
        <v>0.66386260077111814</v>
      </c>
      <c r="CD121" s="10">
        <v>0.63097255167739752</v>
      </c>
      <c r="CE121" s="10">
        <v>-1.4814814814814815E-2</v>
      </c>
      <c r="CF121" s="10">
        <v>0.46398140975987606</v>
      </c>
      <c r="CG121" s="10">
        <v>0.44229279628195195</v>
      </c>
      <c r="CH121" s="10">
        <v>0.83344092999999997</v>
      </c>
      <c r="CI121" s="10">
        <v>0.64726027399999997</v>
      </c>
      <c r="CJ121" s="10">
        <f>VLOOKUP(A121,[1]HousingMarket!$A$2:$R$151,11,FALSE)</f>
        <v>0.63097255167739752</v>
      </c>
      <c r="CK121" s="10" t="s">
        <v>419</v>
      </c>
      <c r="CL121" s="10">
        <v>1161</v>
      </c>
      <c r="CM121" s="10">
        <v>1484</v>
      </c>
      <c r="CN121" s="10">
        <v>124167.766</v>
      </c>
      <c r="CO121" s="10">
        <v>165291.19570000001</v>
      </c>
      <c r="CP121" s="10">
        <v>220899.84849999999</v>
      </c>
      <c r="CQ121" s="10">
        <v>0.33119247499999999</v>
      </c>
      <c r="CR121" s="10">
        <v>0.33642840200000002</v>
      </c>
    </row>
    <row r="122" spans="1:96" x14ac:dyDescent="0.35">
      <c r="A122">
        <v>41051008400</v>
      </c>
      <c r="B122" t="s">
        <v>420</v>
      </c>
      <c r="C122" s="10" t="s">
        <v>451</v>
      </c>
      <c r="D122" s="10" t="s">
        <v>451</v>
      </c>
      <c r="E122" s="10" t="s">
        <v>451</v>
      </c>
      <c r="F122" s="10" t="s">
        <v>451</v>
      </c>
      <c r="G122" s="10" t="s">
        <v>39</v>
      </c>
      <c r="H122" s="10" t="s">
        <v>47</v>
      </c>
      <c r="I122" s="10" t="s">
        <v>230</v>
      </c>
      <c r="J122" s="10" t="s">
        <v>230</v>
      </c>
      <c r="K122" s="10" t="s">
        <v>230</v>
      </c>
      <c r="L122" s="10">
        <v>4</v>
      </c>
      <c r="M122" s="10">
        <v>4</v>
      </c>
      <c r="N122" s="10">
        <v>0</v>
      </c>
      <c r="O122" s="10">
        <v>0</v>
      </c>
      <c r="P122" s="10">
        <v>0</v>
      </c>
      <c r="Q122" s="10">
        <v>0</v>
      </c>
      <c r="R122" s="10">
        <v>14483.7</v>
      </c>
      <c r="S122" s="9">
        <v>0.45833333333333331</v>
      </c>
      <c r="T122" s="9">
        <v>0.35337492909812818</v>
      </c>
      <c r="U122" s="9">
        <v>0.15773809523809523</v>
      </c>
      <c r="V122" s="9">
        <v>0.15882019285309132</v>
      </c>
      <c r="W122" s="10">
        <v>570</v>
      </c>
      <c r="X122" s="10">
        <v>0.82</v>
      </c>
      <c r="Y122" s="10">
        <v>759</v>
      </c>
      <c r="Z122" s="10">
        <v>0.83</v>
      </c>
      <c r="AA122" s="10">
        <v>365</v>
      </c>
      <c r="AB122" s="9">
        <v>0.57210031347962387</v>
      </c>
      <c r="AC122" s="10">
        <v>0.01</v>
      </c>
      <c r="AD122" s="9">
        <v>-0.25831544144378971</v>
      </c>
      <c r="AE122" s="10">
        <v>579</v>
      </c>
      <c r="AF122" s="10">
        <v>714</v>
      </c>
      <c r="AG122" s="10">
        <v>797</v>
      </c>
      <c r="AH122" s="9">
        <v>0.23316062176165797</v>
      </c>
      <c r="AI122" s="9">
        <v>0.11624649859943981</v>
      </c>
      <c r="AJ122" s="10">
        <v>3288</v>
      </c>
      <c r="AK122" s="10">
        <v>4371</v>
      </c>
      <c r="AL122" s="10">
        <v>4520</v>
      </c>
      <c r="AM122" s="10">
        <v>0.32900000000000001</v>
      </c>
      <c r="AN122" s="9">
        <v>3.4088309311370413E-2</v>
      </c>
      <c r="AO122" s="10">
        <v>34575</v>
      </c>
      <c r="AP122" s="10">
        <v>30813</v>
      </c>
      <c r="AQ122" s="10">
        <v>33889</v>
      </c>
      <c r="AR122" s="10">
        <v>-0.109</v>
      </c>
      <c r="AS122" s="9">
        <v>9.9827994677571086E-2</v>
      </c>
      <c r="AT122" s="10">
        <v>0.13600000000000001</v>
      </c>
      <c r="AU122" s="10">
        <v>0.108</v>
      </c>
      <c r="AV122" s="9">
        <v>8.901028277634962E-2</v>
      </c>
      <c r="AW122" s="10">
        <v>-2.8000000000000001E-2</v>
      </c>
      <c r="AX122" s="9">
        <v>-1.8989717223650393E-2</v>
      </c>
      <c r="AY122" s="10">
        <v>0.441</v>
      </c>
      <c r="AZ122" s="10">
        <v>0.56599999999999995</v>
      </c>
      <c r="BA122" s="9">
        <v>0.60549313358302126</v>
      </c>
      <c r="BB122" s="10">
        <v>0.125</v>
      </c>
      <c r="BC122" s="9">
        <v>3.9778847868735534E-2</v>
      </c>
      <c r="BD122" s="10">
        <v>-12.45</v>
      </c>
      <c r="BE122" s="9">
        <f t="shared" si="3"/>
        <v>-3.9493133583021311E-2</v>
      </c>
      <c r="BF122" s="10">
        <v>0.19700000000000001</v>
      </c>
      <c r="BG122" s="10">
        <v>0.39700000000000002</v>
      </c>
      <c r="BH122" s="9">
        <v>0.4263274336283186</v>
      </c>
      <c r="BI122" s="10">
        <v>0.2</v>
      </c>
      <c r="BJ122" s="9">
        <v>2.9393093660347869E-2</v>
      </c>
      <c r="BK122" s="10">
        <v>0.56399999999999995</v>
      </c>
      <c r="BL122" s="10">
        <v>0.70599999999999996</v>
      </c>
      <c r="BM122" s="10">
        <v>0.622</v>
      </c>
      <c r="BN122" s="10">
        <v>0.14199999999999999</v>
      </c>
      <c r="BO122" s="10">
        <v>-8.5000000000000006E-2</v>
      </c>
      <c r="BP122" s="10">
        <v>168</v>
      </c>
      <c r="BQ122" s="10">
        <v>0</v>
      </c>
      <c r="BR122" s="10">
        <v>787</v>
      </c>
      <c r="BS122" s="10">
        <v>0.74199999999999999</v>
      </c>
      <c r="BT122" s="10">
        <v>1145</v>
      </c>
      <c r="BU122" s="10">
        <v>0.82399999999999995</v>
      </c>
      <c r="BV122" s="10">
        <v>1060</v>
      </c>
      <c r="BW122" s="10">
        <v>0.72599999999999998</v>
      </c>
      <c r="BX122" s="10">
        <v>0.45500000000000002</v>
      </c>
      <c r="BY122" s="10">
        <v>-7.3999999999999996E-2</v>
      </c>
      <c r="BZ122" s="10">
        <v>134300</v>
      </c>
      <c r="CA122" s="10">
        <v>197000</v>
      </c>
      <c r="CB122" s="10">
        <v>166700</v>
      </c>
      <c r="CC122" s="10">
        <v>0.60883280757097791</v>
      </c>
      <c r="CD122" s="10">
        <v>0.56489325652321243</v>
      </c>
      <c r="CE122" s="10">
        <v>-0.15380710659898478</v>
      </c>
      <c r="CF122" s="10">
        <v>0.46686522710349965</v>
      </c>
      <c r="CG122" s="10">
        <v>0.24125093075204765</v>
      </c>
      <c r="CH122" s="10">
        <v>0.86701097500000002</v>
      </c>
      <c r="CI122" s="10">
        <v>0.67465753399999995</v>
      </c>
      <c r="CJ122" s="10">
        <f>VLOOKUP(A122,[1]HousingMarket!$A$2:$R$151,11,FALSE)</f>
        <v>0.56489325652321243</v>
      </c>
      <c r="CK122" s="10" t="s">
        <v>419</v>
      </c>
      <c r="CL122" s="10">
        <v>1161</v>
      </c>
      <c r="CM122" s="10">
        <v>1484</v>
      </c>
      <c r="CN122" s="10">
        <v>127850.03230000001</v>
      </c>
      <c r="CO122" s="10">
        <v>153860.5263</v>
      </c>
      <c r="CP122" s="10">
        <v>199213.65330000001</v>
      </c>
      <c r="CQ122" s="10">
        <v>0.203445346</v>
      </c>
      <c r="CR122" s="10">
        <v>0.29476778799999998</v>
      </c>
    </row>
    <row r="123" spans="1:96" x14ac:dyDescent="0.35">
      <c r="A123">
        <v>41051008500</v>
      </c>
      <c r="B123" t="s">
        <v>421</v>
      </c>
      <c r="C123" s="10" t="s">
        <v>451</v>
      </c>
      <c r="D123" s="10" t="s">
        <v>451</v>
      </c>
      <c r="E123" s="10" t="s">
        <v>451</v>
      </c>
      <c r="F123" s="10" t="s">
        <v>451</v>
      </c>
      <c r="G123" s="10" t="s">
        <v>47</v>
      </c>
      <c r="H123" s="10" t="s">
        <v>39</v>
      </c>
      <c r="I123" s="10" t="s">
        <v>230</v>
      </c>
      <c r="J123" s="10" t="s">
        <v>230</v>
      </c>
      <c r="K123" s="10" t="s">
        <v>230</v>
      </c>
      <c r="L123" s="10">
        <v>3</v>
      </c>
      <c r="M123" s="10">
        <v>3</v>
      </c>
      <c r="N123" s="10">
        <v>0</v>
      </c>
      <c r="O123" s="10">
        <v>0</v>
      </c>
      <c r="P123" s="10">
        <v>0</v>
      </c>
      <c r="Q123" s="10">
        <v>0</v>
      </c>
      <c r="R123" s="10">
        <v>16146.4</v>
      </c>
      <c r="S123" s="9">
        <v>0.65353805073431237</v>
      </c>
      <c r="T123" s="9">
        <v>0.54191033138401556</v>
      </c>
      <c r="U123" s="9">
        <v>0.38651535380507346</v>
      </c>
      <c r="V123" s="9">
        <v>0.22807017543859648</v>
      </c>
      <c r="W123" s="10">
        <v>354</v>
      </c>
      <c r="X123" s="10">
        <v>0.84099999999999997</v>
      </c>
      <c r="Y123" s="10">
        <v>339</v>
      </c>
      <c r="Z123" s="10">
        <v>0.73499999999999999</v>
      </c>
      <c r="AA123" s="10">
        <v>251</v>
      </c>
      <c r="AB123" s="9">
        <v>0.66402116402116407</v>
      </c>
      <c r="AC123" s="10">
        <v>-0.105</v>
      </c>
      <c r="AD123" s="9">
        <v>-7.1336753549334886E-2</v>
      </c>
      <c r="AE123" s="10">
        <v>767</v>
      </c>
      <c r="AF123" s="10">
        <v>956</v>
      </c>
      <c r="AG123" s="10">
        <v>1117</v>
      </c>
      <c r="AH123" s="9">
        <v>0.24641460234680568</v>
      </c>
      <c r="AI123" s="9">
        <v>0.16841004184100417</v>
      </c>
      <c r="AJ123" s="10">
        <v>3615</v>
      </c>
      <c r="AK123" s="10">
        <v>3987</v>
      </c>
      <c r="AL123" s="10">
        <v>4263</v>
      </c>
      <c r="AM123" s="10">
        <v>0.10299999999999999</v>
      </c>
      <c r="AN123" s="9">
        <v>6.9224981188863888E-2</v>
      </c>
      <c r="AO123" s="10">
        <v>38802</v>
      </c>
      <c r="AP123" s="10">
        <v>44816</v>
      </c>
      <c r="AQ123" s="10">
        <v>42745</v>
      </c>
      <c r="AR123" s="10">
        <v>0.155</v>
      </c>
      <c r="AS123" s="9">
        <v>-4.6211174580506942E-2</v>
      </c>
      <c r="AT123" s="10">
        <v>7.8E-2</v>
      </c>
      <c r="AU123" s="10">
        <v>7.9000000000000001E-2</v>
      </c>
      <c r="AV123" s="9">
        <v>0.14417942328230687</v>
      </c>
      <c r="AW123" s="10">
        <v>1E-3</v>
      </c>
      <c r="AX123" s="9">
        <v>6.5179423282306873E-2</v>
      </c>
      <c r="AY123" s="10">
        <v>0.28899999999999998</v>
      </c>
      <c r="AZ123" s="10">
        <v>0.34499999999999997</v>
      </c>
      <c r="BA123" s="9">
        <v>0.37904893177119225</v>
      </c>
      <c r="BB123" s="10">
        <v>5.6000000000000001E-2</v>
      </c>
      <c r="BC123" s="9">
        <v>3.4368080707362469E-2</v>
      </c>
      <c r="BD123" s="10">
        <v>-5.58</v>
      </c>
      <c r="BE123" s="9">
        <f t="shared" si="3"/>
        <v>-3.4048931771192281E-2</v>
      </c>
      <c r="BF123" s="10">
        <v>0.20399999999999999</v>
      </c>
      <c r="BG123" s="10">
        <v>0.32200000000000001</v>
      </c>
      <c r="BH123" s="9">
        <v>0.33614825240441004</v>
      </c>
      <c r="BI123" s="10">
        <v>0.11799999999999999</v>
      </c>
      <c r="BJ123" s="9">
        <v>1.3850785637417318E-2</v>
      </c>
      <c r="BK123" s="10">
        <v>0.53100000000000003</v>
      </c>
      <c r="BL123" s="10">
        <v>0.51</v>
      </c>
      <c r="BM123" s="10">
        <v>0.53300000000000003</v>
      </c>
      <c r="BN123" s="10">
        <v>-2.1999999999999999E-2</v>
      </c>
      <c r="BO123" s="10">
        <v>2.3E-2</v>
      </c>
      <c r="BP123" s="10">
        <v>55</v>
      </c>
      <c r="BQ123" s="10">
        <v>0</v>
      </c>
      <c r="BR123" s="10">
        <v>605</v>
      </c>
      <c r="BS123" s="10">
        <v>0.63700000000000001</v>
      </c>
      <c r="BT123" s="10">
        <v>815</v>
      </c>
      <c r="BU123" s="10">
        <v>0.71499999999999997</v>
      </c>
      <c r="BV123" s="10">
        <v>815</v>
      </c>
      <c r="BW123" s="10">
        <v>0.64700000000000002</v>
      </c>
      <c r="BX123" s="10">
        <v>0.34699999999999998</v>
      </c>
      <c r="BY123" s="10">
        <v>0</v>
      </c>
      <c r="BZ123" s="10">
        <v>126000</v>
      </c>
      <c r="CA123" s="10">
        <v>197000</v>
      </c>
      <c r="CB123" s="10">
        <v>180900</v>
      </c>
      <c r="CC123" s="10">
        <v>0.6203995793901157</v>
      </c>
      <c r="CD123" s="10">
        <v>0.61301253812267031</v>
      </c>
      <c r="CE123" s="10">
        <v>-8.1725888324873097E-2</v>
      </c>
      <c r="CF123" s="10">
        <v>0.56349206349206349</v>
      </c>
      <c r="CG123" s="10">
        <v>0.43571428571428572</v>
      </c>
      <c r="CH123" s="10">
        <v>0.81342801799999997</v>
      </c>
      <c r="CI123" s="10">
        <v>0.67465753399999995</v>
      </c>
      <c r="CJ123" s="10">
        <f>VLOOKUP(A123,[1]HousingMarket!$A$2:$R$151,11,FALSE)</f>
        <v>0.61301253812267031</v>
      </c>
      <c r="CK123" s="10" t="s">
        <v>419</v>
      </c>
      <c r="CL123" s="10">
        <v>1161</v>
      </c>
      <c r="CM123" s="10">
        <v>1484</v>
      </c>
      <c r="CN123" s="10">
        <v>119814</v>
      </c>
      <c r="CO123" s="10">
        <v>150245.31030000001</v>
      </c>
      <c r="CP123" s="10">
        <v>205287.50630000001</v>
      </c>
      <c r="CQ123" s="10">
        <v>0.25398793400000003</v>
      </c>
      <c r="CR123" s="10">
        <v>0.36634884499999998</v>
      </c>
    </row>
    <row r="124" spans="1:96" x14ac:dyDescent="0.35">
      <c r="A124">
        <v>41051008600</v>
      </c>
      <c r="B124" t="s">
        <v>422</v>
      </c>
      <c r="C124" s="10" t="s">
        <v>451</v>
      </c>
      <c r="D124" s="10" t="s">
        <v>451</v>
      </c>
      <c r="E124" s="10" t="s">
        <v>451</v>
      </c>
      <c r="F124" s="10" t="s">
        <v>451</v>
      </c>
      <c r="G124" s="10" t="s">
        <v>39</v>
      </c>
      <c r="H124" s="10" t="s">
        <v>39</v>
      </c>
      <c r="I124" s="10" t="s">
        <v>230</v>
      </c>
      <c r="J124" s="10" t="s">
        <v>230</v>
      </c>
      <c r="K124" s="10" t="s">
        <v>230</v>
      </c>
      <c r="L124" s="10">
        <v>3</v>
      </c>
      <c r="M124" s="10">
        <v>3</v>
      </c>
      <c r="N124" s="10">
        <v>0</v>
      </c>
      <c r="O124" s="10">
        <v>0</v>
      </c>
      <c r="P124" s="10">
        <v>0</v>
      </c>
      <c r="Q124" s="10">
        <v>0</v>
      </c>
      <c r="R124" s="10">
        <v>14977.42</v>
      </c>
      <c r="S124" s="9">
        <v>0.57743902439024386</v>
      </c>
      <c r="T124" s="9">
        <v>0.62544378698224856</v>
      </c>
      <c r="U124" s="9">
        <v>0.25670731707317074</v>
      </c>
      <c r="V124" s="9">
        <v>0.38934911242603548</v>
      </c>
      <c r="W124" s="10">
        <v>296</v>
      </c>
      <c r="X124" s="10">
        <v>0.77700000000000002</v>
      </c>
      <c r="Y124" s="10">
        <v>262</v>
      </c>
      <c r="Z124" s="10">
        <v>0.77100000000000002</v>
      </c>
      <c r="AA124" s="10">
        <v>403</v>
      </c>
      <c r="AB124" s="9">
        <v>0.79801980198019806</v>
      </c>
      <c r="AC124" s="10">
        <v>-6.0000000000000001E-3</v>
      </c>
      <c r="AD124" s="9">
        <v>2.7431566686080378E-2</v>
      </c>
      <c r="AE124" s="10">
        <v>643</v>
      </c>
      <c r="AF124" s="10">
        <v>818</v>
      </c>
      <c r="AG124" s="10">
        <v>863</v>
      </c>
      <c r="AH124" s="9">
        <v>0.27216174183514785</v>
      </c>
      <c r="AI124" s="9">
        <v>5.5012224938875365E-2</v>
      </c>
      <c r="AJ124" s="10">
        <v>3405</v>
      </c>
      <c r="AK124" s="10">
        <v>4589</v>
      </c>
      <c r="AL124" s="10">
        <v>4195</v>
      </c>
      <c r="AM124" s="10">
        <v>0.34799999999999998</v>
      </c>
      <c r="AN124" s="9">
        <v>-8.5857485290913083E-2</v>
      </c>
      <c r="AO124" s="10">
        <v>32179</v>
      </c>
      <c r="AP124" s="10">
        <v>36767</v>
      </c>
      <c r="AQ124" s="10">
        <v>37881</v>
      </c>
      <c r="AR124" s="10">
        <v>0.14299999999999999</v>
      </c>
      <c r="AS124" s="9">
        <v>3.0298909348056791E-2</v>
      </c>
      <c r="AT124" s="10">
        <v>6.4000000000000001E-2</v>
      </c>
      <c r="AU124" s="10">
        <v>0.09</v>
      </c>
      <c r="AV124" s="9">
        <v>0.12912692589875274</v>
      </c>
      <c r="AW124" s="10">
        <v>2.5999999999999999E-2</v>
      </c>
      <c r="AX124" s="9">
        <v>3.9126925898752746E-2</v>
      </c>
      <c r="AY124" s="10">
        <v>0.373</v>
      </c>
      <c r="AZ124" s="10">
        <v>0.311</v>
      </c>
      <c r="BA124" s="9">
        <v>0.36398467432950193</v>
      </c>
      <c r="BB124" s="10">
        <v>-6.2E-2</v>
      </c>
      <c r="BC124" s="9">
        <v>5.2945713290540874E-2</v>
      </c>
      <c r="BD124" s="10">
        <v>6.2</v>
      </c>
      <c r="BE124" s="9">
        <f t="shared" si="3"/>
        <v>-5.2984674329501935E-2</v>
      </c>
      <c r="BF124" s="10">
        <v>0.24</v>
      </c>
      <c r="BG124" s="10">
        <v>0.40100000000000002</v>
      </c>
      <c r="BH124" s="9">
        <v>0.4162097735399285</v>
      </c>
      <c r="BI124" s="10">
        <v>0.161</v>
      </c>
      <c r="BJ124" s="9">
        <v>1.5468871382595728E-2</v>
      </c>
      <c r="BK124" s="10">
        <v>0.61899999999999999</v>
      </c>
      <c r="BL124" s="10">
        <v>0.64500000000000002</v>
      </c>
      <c r="BM124" s="10">
        <v>0.57599999999999996</v>
      </c>
      <c r="BN124" s="10">
        <v>2.5999999999999999E-2</v>
      </c>
      <c r="BO124" s="10">
        <v>-6.9000000000000006E-2</v>
      </c>
      <c r="BP124" s="10">
        <v>15</v>
      </c>
      <c r="BQ124" s="10">
        <v>0</v>
      </c>
      <c r="BR124" s="10">
        <v>815</v>
      </c>
      <c r="BS124" s="10">
        <v>0.8</v>
      </c>
      <c r="BT124" s="10">
        <v>905</v>
      </c>
      <c r="BU124" s="10">
        <v>0.73299999999999998</v>
      </c>
      <c r="BV124" s="10">
        <v>840</v>
      </c>
      <c r="BW124" s="10">
        <v>0.64400000000000002</v>
      </c>
      <c r="BX124" s="10">
        <v>0.11</v>
      </c>
      <c r="BY124" s="10">
        <v>-7.1999999999999995E-2</v>
      </c>
      <c r="BZ124" s="10">
        <v>108600</v>
      </c>
      <c r="CA124" s="10">
        <v>182600</v>
      </c>
      <c r="CB124" s="10">
        <v>171100</v>
      </c>
      <c r="CC124" s="10">
        <v>0.6130389064143007</v>
      </c>
      <c r="CD124" s="10">
        <v>0.57980345645543885</v>
      </c>
      <c r="CE124" s="10">
        <v>-6.2979189485213583E-2</v>
      </c>
      <c r="CF124" s="10">
        <v>0.68139963167587481</v>
      </c>
      <c r="CG124" s="10">
        <v>0.57550644567219156</v>
      </c>
      <c r="CH124" s="10">
        <v>0.70109748199999999</v>
      </c>
      <c r="CI124" s="10">
        <v>0.62534246599999999</v>
      </c>
      <c r="CJ124" s="10">
        <f>VLOOKUP(A124,[1]HousingMarket!$A$2:$R$151,11,FALSE)</f>
        <v>0.57980345645543885</v>
      </c>
      <c r="CK124" s="10" t="s">
        <v>423</v>
      </c>
      <c r="CL124" s="10">
        <v>1144</v>
      </c>
      <c r="CM124" s="10">
        <v>1509</v>
      </c>
      <c r="CN124" s="10">
        <v>113788.7778</v>
      </c>
      <c r="CO124" s="10">
        <v>152999.625</v>
      </c>
      <c r="CP124" s="10">
        <v>211025.34479999999</v>
      </c>
      <c r="CQ124" s="10">
        <v>0.34459327200000001</v>
      </c>
      <c r="CR124" s="10">
        <v>0.37925399999999998</v>
      </c>
    </row>
    <row r="125" spans="1:96" x14ac:dyDescent="0.35">
      <c r="A125">
        <v>41051008700</v>
      </c>
      <c r="B125" t="s">
        <v>424</v>
      </c>
      <c r="C125" s="10" t="s">
        <v>451</v>
      </c>
      <c r="D125" s="10" t="s">
        <v>451</v>
      </c>
      <c r="E125" s="10" t="s">
        <v>456</v>
      </c>
      <c r="F125" s="10" t="s">
        <v>459</v>
      </c>
      <c r="G125" s="10" t="s">
        <v>226</v>
      </c>
      <c r="H125" s="10" t="s">
        <v>237</v>
      </c>
      <c r="I125" s="10" t="s">
        <v>230</v>
      </c>
      <c r="J125" s="10" t="s">
        <v>227</v>
      </c>
      <c r="K125" s="10" t="s">
        <v>227</v>
      </c>
      <c r="L125" s="10">
        <v>2</v>
      </c>
      <c r="M125" s="10">
        <v>2</v>
      </c>
      <c r="N125" s="10">
        <v>0</v>
      </c>
      <c r="O125" s="10">
        <v>1</v>
      </c>
      <c r="P125" s="10">
        <v>0</v>
      </c>
      <c r="Q125" s="10">
        <v>0</v>
      </c>
      <c r="R125" s="10">
        <v>30384.76</v>
      </c>
      <c r="S125" s="9">
        <v>0.70946681175190429</v>
      </c>
      <c r="T125" s="9">
        <v>0.70213903743315509</v>
      </c>
      <c r="U125" s="9">
        <v>0.51468988030467899</v>
      </c>
      <c r="V125" s="9">
        <v>0.44491978609625671</v>
      </c>
      <c r="W125" s="10">
        <v>482</v>
      </c>
      <c r="X125" s="10">
        <v>0.67600000000000005</v>
      </c>
      <c r="Y125" s="10">
        <v>523</v>
      </c>
      <c r="Z125" s="10">
        <v>0.71199999999999997</v>
      </c>
      <c r="AA125" s="10">
        <v>386</v>
      </c>
      <c r="AB125" s="9">
        <v>0.66666666666666663</v>
      </c>
      <c r="AC125" s="10">
        <v>3.5999999999999997E-2</v>
      </c>
      <c r="AD125" s="9">
        <v>-4.4897959183673453E-2</v>
      </c>
      <c r="AE125" s="10">
        <v>735</v>
      </c>
      <c r="AF125" s="10">
        <v>1038</v>
      </c>
      <c r="AG125" s="10">
        <v>1207</v>
      </c>
      <c r="AH125" s="9">
        <v>0.41224489795918373</v>
      </c>
      <c r="AI125" s="9">
        <v>0.16281310211946054</v>
      </c>
      <c r="AJ125" s="10">
        <v>4371</v>
      </c>
      <c r="AK125" s="10">
        <v>4302</v>
      </c>
      <c r="AL125" s="10">
        <v>4583</v>
      </c>
      <c r="AM125" s="10">
        <v>-1.6E-2</v>
      </c>
      <c r="AN125" s="9">
        <v>6.5318456531845648E-2</v>
      </c>
      <c r="AO125" s="10">
        <v>39221</v>
      </c>
      <c r="AP125" s="10">
        <v>48880</v>
      </c>
      <c r="AQ125" s="10">
        <v>55820</v>
      </c>
      <c r="AR125" s="10">
        <v>0.246</v>
      </c>
      <c r="AS125" s="9">
        <v>0.14198036006546655</v>
      </c>
      <c r="AT125" s="10">
        <v>9.1999999999999998E-2</v>
      </c>
      <c r="AU125" s="10">
        <v>0.24299999999999999</v>
      </c>
      <c r="AV125" s="9">
        <v>0.36801195814648729</v>
      </c>
      <c r="AW125" s="10">
        <v>0.151</v>
      </c>
      <c r="AX125" s="9">
        <v>0.1250119581464873</v>
      </c>
      <c r="AY125" s="10">
        <v>0.32700000000000001</v>
      </c>
      <c r="AZ125" s="10">
        <v>0.23</v>
      </c>
      <c r="BA125" s="9">
        <v>0.34445083381253594</v>
      </c>
      <c r="BB125" s="10">
        <v>-9.7000000000000003E-2</v>
      </c>
      <c r="BC125" s="9">
        <v>0.11446278124383821</v>
      </c>
      <c r="BD125" s="10">
        <v>9.74</v>
      </c>
      <c r="BE125" s="9">
        <f t="shared" si="3"/>
        <v>-0.11445083381253596</v>
      </c>
      <c r="BF125" s="10">
        <v>0.219</v>
      </c>
      <c r="BG125" s="10">
        <v>0.28000000000000003</v>
      </c>
      <c r="BH125" s="9">
        <v>0.30874972725289113</v>
      </c>
      <c r="BI125" s="10">
        <v>6.0999999999999999E-2</v>
      </c>
      <c r="BJ125" s="9">
        <v>2.8414999219418313E-2</v>
      </c>
      <c r="BK125" s="10">
        <v>0.48</v>
      </c>
      <c r="BL125" s="10">
        <v>0.435</v>
      </c>
      <c r="BM125" s="10">
        <v>0.36499999999999999</v>
      </c>
      <c r="BN125" s="10">
        <v>-4.4999999999999998E-2</v>
      </c>
      <c r="BO125" s="10">
        <v>-6.9000000000000006E-2</v>
      </c>
      <c r="BP125" s="10">
        <v>0</v>
      </c>
      <c r="BQ125" s="10">
        <v>0</v>
      </c>
      <c r="BR125" s="10">
        <v>1001</v>
      </c>
      <c r="BS125" s="10">
        <v>0.72499999999999998</v>
      </c>
      <c r="BT125" s="10">
        <v>739</v>
      </c>
      <c r="BU125" s="10">
        <v>0.51300000000000001</v>
      </c>
      <c r="BV125" s="10">
        <v>830</v>
      </c>
      <c r="BW125" s="10">
        <v>0.55500000000000005</v>
      </c>
      <c r="BX125" s="10">
        <v>-0.26200000000000001</v>
      </c>
      <c r="BY125" s="10">
        <v>0.123</v>
      </c>
      <c r="BZ125" s="10">
        <v>116200</v>
      </c>
      <c r="CA125" s="10">
        <v>212800</v>
      </c>
      <c r="CB125" s="10">
        <v>201500</v>
      </c>
      <c r="CC125" s="10">
        <v>0.68349106203995791</v>
      </c>
      <c r="CD125" s="10">
        <v>0.68281938325991187</v>
      </c>
      <c r="CE125" s="10">
        <v>-5.3101503759398497E-2</v>
      </c>
      <c r="CF125" s="10">
        <v>0.83132530120481929</v>
      </c>
      <c r="CG125" s="10">
        <v>0.73407917383820998</v>
      </c>
      <c r="CH125" s="10">
        <v>0.75016139400000004</v>
      </c>
      <c r="CI125" s="10">
        <v>0.72876712300000002</v>
      </c>
      <c r="CJ125" s="10">
        <f>VLOOKUP(A125,[1]HousingMarket!$A$2:$R$151,11,FALSE)</f>
        <v>0.68281938325991187</v>
      </c>
      <c r="CK125" s="10" t="s">
        <v>423</v>
      </c>
      <c r="CL125" s="10">
        <v>1144</v>
      </c>
      <c r="CM125" s="10">
        <v>1509</v>
      </c>
      <c r="CN125" s="10">
        <v>110111.5714</v>
      </c>
      <c r="CO125" s="10">
        <v>180427.9221</v>
      </c>
      <c r="CP125" s="10">
        <v>276893</v>
      </c>
      <c r="CQ125" s="10">
        <v>0.638591837</v>
      </c>
      <c r="CR125" s="10">
        <v>0.53464606100000001</v>
      </c>
    </row>
    <row r="126" spans="1:96" x14ac:dyDescent="0.35">
      <c r="A126">
        <v>41051008800</v>
      </c>
      <c r="B126" t="s">
        <v>425</v>
      </c>
      <c r="C126" s="10" t="s">
        <v>451</v>
      </c>
      <c r="D126" s="10" t="s">
        <v>451</v>
      </c>
      <c r="E126" s="10" t="s">
        <v>456</v>
      </c>
      <c r="F126" s="10" t="s">
        <v>459</v>
      </c>
      <c r="G126" s="10" t="s">
        <v>39</v>
      </c>
      <c r="H126" s="10" t="s">
        <v>262</v>
      </c>
      <c r="I126" s="10" t="s">
        <v>230</v>
      </c>
      <c r="J126" s="10" t="s">
        <v>230</v>
      </c>
      <c r="K126" s="10" t="s">
        <v>227</v>
      </c>
      <c r="L126" s="10">
        <v>2</v>
      </c>
      <c r="M126" s="10">
        <v>2</v>
      </c>
      <c r="N126" s="10">
        <v>1</v>
      </c>
      <c r="O126" s="10">
        <v>0</v>
      </c>
      <c r="P126" s="10">
        <v>0</v>
      </c>
      <c r="Q126" s="10">
        <v>0</v>
      </c>
      <c r="R126" s="10">
        <v>26330.74</v>
      </c>
      <c r="S126" s="9">
        <v>0.67683686176836866</v>
      </c>
      <c r="T126" s="9">
        <v>0.6654523375834851</v>
      </c>
      <c r="U126" s="9">
        <v>0.39539227895392282</v>
      </c>
      <c r="V126" s="9">
        <v>0.31633272616879177</v>
      </c>
      <c r="W126" s="10">
        <v>347</v>
      </c>
      <c r="X126" s="10">
        <v>0.72099999999999997</v>
      </c>
      <c r="Y126" s="10">
        <v>373</v>
      </c>
      <c r="Z126" s="10">
        <v>0.84</v>
      </c>
      <c r="AA126" s="10">
        <v>491</v>
      </c>
      <c r="AB126" s="9">
        <v>0.71678832116788316</v>
      </c>
      <c r="AC126" s="10">
        <v>0.11899999999999999</v>
      </c>
      <c r="AD126" s="9">
        <v>-0.1233017689222069</v>
      </c>
      <c r="AE126" s="10">
        <v>647</v>
      </c>
      <c r="AF126" s="10">
        <v>1006</v>
      </c>
      <c r="AG126" s="10">
        <v>1112</v>
      </c>
      <c r="AH126" s="9">
        <v>0.55486862442040175</v>
      </c>
      <c r="AI126" s="9">
        <v>0.10536779324055656</v>
      </c>
      <c r="AJ126" s="10">
        <v>3663</v>
      </c>
      <c r="AK126" s="10">
        <v>4255</v>
      </c>
      <c r="AL126" s="10">
        <v>4630</v>
      </c>
      <c r="AM126" s="10">
        <v>0.16200000000000001</v>
      </c>
      <c r="AN126" s="9">
        <v>8.8131609870740313E-2</v>
      </c>
      <c r="AO126" s="10">
        <v>37028</v>
      </c>
      <c r="AP126" s="10">
        <v>44297</v>
      </c>
      <c r="AQ126" s="10">
        <v>56125</v>
      </c>
      <c r="AR126" s="10">
        <v>0.19600000000000001</v>
      </c>
      <c r="AS126" s="9">
        <v>0.26701582499943566</v>
      </c>
      <c r="AT126" s="10">
        <v>9.4E-2</v>
      </c>
      <c r="AU126" s="10">
        <v>0.13600000000000001</v>
      </c>
      <c r="AV126" s="9">
        <v>0.22407015421832477</v>
      </c>
      <c r="AW126" s="10">
        <v>4.2000000000000003E-2</v>
      </c>
      <c r="AX126" s="9">
        <v>8.8070154218324759E-2</v>
      </c>
      <c r="AY126" s="10">
        <v>0.27600000000000002</v>
      </c>
      <c r="AZ126" s="10">
        <v>0.249</v>
      </c>
      <c r="BA126" s="9">
        <v>0.2536945812807882</v>
      </c>
      <c r="BB126" s="10">
        <v>-2.7E-2</v>
      </c>
      <c r="BC126" s="9">
        <v>4.495350018776656E-3</v>
      </c>
      <c r="BD126" s="10">
        <v>2.69</v>
      </c>
      <c r="BE126" s="9">
        <f t="shared" si="3"/>
        <v>-4.694581280788257E-3</v>
      </c>
      <c r="BF126" s="10">
        <v>0.182</v>
      </c>
      <c r="BG126" s="10">
        <v>0.26600000000000001</v>
      </c>
      <c r="BH126" s="9">
        <v>0.24427645788336932</v>
      </c>
      <c r="BI126" s="10">
        <v>8.4000000000000005E-2</v>
      </c>
      <c r="BJ126" s="9">
        <v>-2.1528477486783437E-2</v>
      </c>
      <c r="BK126" s="10">
        <v>0.54200000000000004</v>
      </c>
      <c r="BL126" s="10">
        <v>0.503</v>
      </c>
      <c r="BM126" s="10">
        <v>0.41</v>
      </c>
      <c r="BN126" s="10">
        <v>-3.7999999999999999E-2</v>
      </c>
      <c r="BO126" s="10">
        <v>-9.2999999999999999E-2</v>
      </c>
      <c r="BP126" s="10">
        <v>0</v>
      </c>
      <c r="BQ126" s="10">
        <v>0</v>
      </c>
      <c r="BR126" s="10">
        <v>847</v>
      </c>
      <c r="BS126" s="10">
        <v>0.70899999999999996</v>
      </c>
      <c r="BT126" s="10">
        <v>830</v>
      </c>
      <c r="BU126" s="10">
        <v>0.59899999999999998</v>
      </c>
      <c r="BV126" s="10">
        <v>695</v>
      </c>
      <c r="BW126" s="10">
        <v>0.504</v>
      </c>
      <c r="BX126" s="10">
        <v>-0.02</v>
      </c>
      <c r="BY126" s="10">
        <v>-0.16300000000000001</v>
      </c>
      <c r="BZ126" s="10">
        <v>120800</v>
      </c>
      <c r="CA126" s="10">
        <v>211000</v>
      </c>
      <c r="CB126" s="10">
        <v>191700</v>
      </c>
      <c r="CC126" s="10">
        <v>0.67017174903610233</v>
      </c>
      <c r="CD126" s="10">
        <v>0.64961030159268041</v>
      </c>
      <c r="CE126" s="10">
        <v>-9.1469194312796209E-2</v>
      </c>
      <c r="CF126" s="10">
        <v>0.74668874172185429</v>
      </c>
      <c r="CG126" s="10">
        <v>0.58692052980132448</v>
      </c>
      <c r="CH126" s="10">
        <v>0.77985797300000004</v>
      </c>
      <c r="CI126" s="10">
        <v>0.72260274000000002</v>
      </c>
      <c r="CJ126" s="10">
        <f>VLOOKUP(A126,[1]HousingMarket!$A$2:$R$151,11,FALSE)</f>
        <v>0.64961030159268041</v>
      </c>
      <c r="CK126" s="10" t="s">
        <v>423</v>
      </c>
      <c r="CL126" s="10">
        <v>1144</v>
      </c>
      <c r="CM126" s="10">
        <v>1509</v>
      </c>
      <c r="CN126" s="10">
        <v>122425.9875</v>
      </c>
      <c r="CO126" s="10">
        <v>147920.07810000001</v>
      </c>
      <c r="CP126" s="10">
        <v>231165.43640000001</v>
      </c>
      <c r="CQ126" s="10">
        <v>0.20824084100000001</v>
      </c>
      <c r="CR126" s="10">
        <v>0.56277254099999996</v>
      </c>
    </row>
    <row r="127" spans="1:96" x14ac:dyDescent="0.35">
      <c r="A127">
        <v>41051008901</v>
      </c>
      <c r="B127" t="s">
        <v>426</v>
      </c>
      <c r="C127" s="10" t="s">
        <v>451</v>
      </c>
      <c r="D127" s="10" t="s">
        <v>451</v>
      </c>
      <c r="E127" s="10" t="s">
        <v>451</v>
      </c>
      <c r="F127" s="10" t="s">
        <v>451</v>
      </c>
      <c r="G127" s="10" t="s">
        <v>237</v>
      </c>
      <c r="H127" s="10" t="s">
        <v>237</v>
      </c>
      <c r="I127" s="10" t="s">
        <v>227</v>
      </c>
      <c r="J127" s="10" t="s">
        <v>227</v>
      </c>
      <c r="K127" s="10" t="s">
        <v>227</v>
      </c>
      <c r="L127" s="10">
        <v>2</v>
      </c>
      <c r="M127" s="10">
        <v>2</v>
      </c>
      <c r="N127" s="10">
        <v>0</v>
      </c>
      <c r="O127" s="10">
        <v>0</v>
      </c>
      <c r="P127" s="10">
        <v>0</v>
      </c>
      <c r="Q127" s="10">
        <v>0</v>
      </c>
      <c r="R127" s="10">
        <v>8667.2999999999993</v>
      </c>
      <c r="S127" s="9">
        <v>0.24657534246575341</v>
      </c>
      <c r="T127" s="9">
        <v>0.19565217391304349</v>
      </c>
      <c r="U127" s="9">
        <v>9.0345727332028697E-2</v>
      </c>
      <c r="V127" s="9">
        <v>0.10741687979539642</v>
      </c>
      <c r="W127" s="10">
        <v>991</v>
      </c>
      <c r="X127" s="10">
        <v>0.95499999999999996</v>
      </c>
      <c r="Y127" s="10">
        <v>558</v>
      </c>
      <c r="Z127" s="10">
        <v>0.95699999999999996</v>
      </c>
      <c r="AA127" s="10">
        <v>523</v>
      </c>
      <c r="AB127" s="9">
        <v>0.51324828263002942</v>
      </c>
      <c r="AC127" s="10">
        <v>2E-3</v>
      </c>
      <c r="AD127" s="9">
        <v>-0.44387007071473905</v>
      </c>
      <c r="AE127" s="10">
        <v>626</v>
      </c>
      <c r="AF127" s="10">
        <v>898</v>
      </c>
      <c r="AG127" s="10">
        <v>1197</v>
      </c>
      <c r="AH127" s="9">
        <v>0.43450479233226846</v>
      </c>
      <c r="AI127" s="9">
        <v>0.3329621380846326</v>
      </c>
      <c r="AJ127" s="10">
        <v>5698</v>
      </c>
      <c r="AK127" s="10">
        <v>8911</v>
      </c>
      <c r="AL127" s="10">
        <v>9414</v>
      </c>
      <c r="AM127" s="10">
        <v>0.56399999999999995</v>
      </c>
      <c r="AN127" s="9">
        <v>5.6447087868926049E-2</v>
      </c>
      <c r="AO127" s="10">
        <v>57512</v>
      </c>
      <c r="AP127" s="10">
        <v>68287</v>
      </c>
      <c r="AQ127" s="10">
        <v>68750</v>
      </c>
      <c r="AR127" s="10">
        <v>0.187</v>
      </c>
      <c r="AS127" s="9">
        <v>6.7802070672309256E-3</v>
      </c>
      <c r="AT127" s="10">
        <v>0.223</v>
      </c>
      <c r="AU127" s="10">
        <v>0.23</v>
      </c>
      <c r="AV127" s="9">
        <v>0.24736117485084902</v>
      </c>
      <c r="AW127" s="10">
        <v>7.0000000000000001E-3</v>
      </c>
      <c r="AX127" s="9">
        <v>1.7361174850849009E-2</v>
      </c>
      <c r="AY127" s="10">
        <v>0.17699999999999999</v>
      </c>
      <c r="AZ127" s="10">
        <v>0.26</v>
      </c>
      <c r="BA127" s="9">
        <v>0.25162337662337664</v>
      </c>
      <c r="BB127" s="10">
        <v>8.3000000000000004E-2</v>
      </c>
      <c r="BC127" s="9">
        <v>-8.0018363238124612E-3</v>
      </c>
      <c r="BD127" s="10">
        <v>-8.2899999999999991</v>
      </c>
      <c r="BE127" s="9">
        <f t="shared" si="3"/>
        <v>8.3766233766233711E-3</v>
      </c>
      <c r="BF127" s="10">
        <v>0.13700000000000001</v>
      </c>
      <c r="BG127" s="10">
        <v>0.30399999999999999</v>
      </c>
      <c r="BH127" s="9">
        <v>0.34618653069895899</v>
      </c>
      <c r="BI127" s="10">
        <v>0.16800000000000001</v>
      </c>
      <c r="BJ127" s="9">
        <v>4.1843583779421323E-2</v>
      </c>
      <c r="BK127" s="10">
        <v>0.29599999999999999</v>
      </c>
      <c r="BL127" s="10">
        <v>0.36299999999999999</v>
      </c>
      <c r="BM127" s="10">
        <v>0.371</v>
      </c>
      <c r="BN127" s="10">
        <v>6.7000000000000004E-2</v>
      </c>
      <c r="BO127" s="10">
        <v>8.0000000000000002E-3</v>
      </c>
      <c r="BP127" s="10">
        <v>81</v>
      </c>
      <c r="BQ127" s="10">
        <v>0</v>
      </c>
      <c r="BR127" s="10">
        <v>509</v>
      </c>
      <c r="BS127" s="10">
        <v>0.308</v>
      </c>
      <c r="BT127" s="10">
        <v>815</v>
      </c>
      <c r="BU127" s="10">
        <v>0.34499999999999997</v>
      </c>
      <c r="BV127" s="10">
        <v>945</v>
      </c>
      <c r="BW127" s="10">
        <v>0.36699999999999999</v>
      </c>
      <c r="BX127" s="10">
        <v>0.60099999999999998</v>
      </c>
      <c r="BY127" s="10">
        <v>0.16</v>
      </c>
      <c r="BZ127" s="10">
        <v>186000</v>
      </c>
      <c r="CA127" s="10">
        <v>273800</v>
      </c>
      <c r="CB127" s="10">
        <v>263600</v>
      </c>
      <c r="CC127" s="10">
        <v>0.87451805117420256</v>
      </c>
      <c r="CD127" s="10">
        <v>0.8932565232124704</v>
      </c>
      <c r="CE127" s="10">
        <v>-3.7253469685902117E-2</v>
      </c>
      <c r="CF127" s="10">
        <v>0.47204301075268817</v>
      </c>
      <c r="CG127" s="10">
        <v>0.41720430107526879</v>
      </c>
      <c r="CH127" s="10">
        <v>1.2007746930000001</v>
      </c>
      <c r="CI127" s="10">
        <v>0.93767123299999999</v>
      </c>
      <c r="CJ127" s="10">
        <f>VLOOKUP(A127,[1]HousingMarket!$A$2:$R$151,11,FALSE)</f>
        <v>0.8932565232124704</v>
      </c>
      <c r="CK127" s="10" t="s">
        <v>427</v>
      </c>
      <c r="CL127" s="10">
        <v>1318</v>
      </c>
      <c r="CM127" s="10">
        <v>1736</v>
      </c>
      <c r="CN127" s="10">
        <v>198153.01869999999</v>
      </c>
      <c r="CO127" s="10">
        <v>241701.8119</v>
      </c>
      <c r="CP127" s="10">
        <v>319502.97560000001</v>
      </c>
      <c r="CQ127" s="10">
        <v>0.21977355400000001</v>
      </c>
      <c r="CR127" s="10">
        <v>0.32188903800000002</v>
      </c>
    </row>
    <row r="128" spans="1:96" x14ac:dyDescent="0.35">
      <c r="A128">
        <v>41051008902</v>
      </c>
      <c r="B128" t="s">
        <v>428</v>
      </c>
      <c r="C128" s="10" t="s">
        <v>451</v>
      </c>
      <c r="D128" s="10" t="s">
        <v>451</v>
      </c>
      <c r="E128" s="10" t="s">
        <v>451</v>
      </c>
      <c r="F128" s="10" t="s">
        <v>451</v>
      </c>
      <c r="G128" s="10" t="s">
        <v>262</v>
      </c>
      <c r="H128" s="10" t="s">
        <v>39</v>
      </c>
      <c r="I128" s="10" t="s">
        <v>230</v>
      </c>
      <c r="J128" s="10" t="s">
        <v>227</v>
      </c>
      <c r="K128" s="10" t="s">
        <v>230</v>
      </c>
      <c r="L128" s="10">
        <v>4</v>
      </c>
      <c r="M128" s="10">
        <v>3</v>
      </c>
      <c r="N128" s="10">
        <v>1</v>
      </c>
      <c r="O128" s="10">
        <v>0</v>
      </c>
      <c r="P128" s="10">
        <v>1</v>
      </c>
      <c r="Q128" s="10">
        <v>1</v>
      </c>
      <c r="R128" s="10">
        <v>14485.61</v>
      </c>
      <c r="S128" s="9">
        <v>0.19731693683622134</v>
      </c>
      <c r="T128" s="9">
        <v>0.2161985630306989</v>
      </c>
      <c r="U128" s="9">
        <v>1.509223029625489E-2</v>
      </c>
      <c r="V128" s="9">
        <v>7.7073807968647948E-2</v>
      </c>
      <c r="W128" s="10">
        <v>597</v>
      </c>
      <c r="X128" s="10">
        <v>0.81100000000000005</v>
      </c>
      <c r="Y128" s="10">
        <v>702</v>
      </c>
      <c r="Z128" s="10">
        <v>0.84599999999999997</v>
      </c>
      <c r="AA128" s="10">
        <v>613</v>
      </c>
      <c r="AB128" s="9">
        <v>0.71695906432748535</v>
      </c>
      <c r="AC128" s="10">
        <v>3.5000000000000003E-2</v>
      </c>
      <c r="AD128" s="9">
        <v>-0.12882406820263514</v>
      </c>
      <c r="AE128" s="10">
        <v>655</v>
      </c>
      <c r="AF128" s="10">
        <v>813</v>
      </c>
      <c r="AG128" s="10">
        <v>976</v>
      </c>
      <c r="AH128" s="9">
        <v>0.24122137404580157</v>
      </c>
      <c r="AI128" s="9">
        <v>0.20049200492004915</v>
      </c>
      <c r="AJ128" s="10">
        <v>3678</v>
      </c>
      <c r="AK128" s="10">
        <v>4039</v>
      </c>
      <c r="AL128" s="10">
        <v>3833</v>
      </c>
      <c r="AM128" s="10">
        <v>9.8000000000000004E-2</v>
      </c>
      <c r="AN128" s="9">
        <v>-5.1002723446397669E-2</v>
      </c>
      <c r="AO128" s="10">
        <v>35411</v>
      </c>
      <c r="AP128" s="10">
        <v>54884</v>
      </c>
      <c r="AQ128" s="10">
        <v>46250</v>
      </c>
      <c r="AR128" s="10">
        <v>0.55000000000000004</v>
      </c>
      <c r="AS128" s="9">
        <v>-0.15731360687996498</v>
      </c>
      <c r="AT128" s="10">
        <v>0.19700000000000001</v>
      </c>
      <c r="AU128" s="10">
        <v>0.188</v>
      </c>
      <c r="AV128" s="9">
        <v>0.22015209125475285</v>
      </c>
      <c r="AW128" s="10">
        <v>-8.9999999999999993E-3</v>
      </c>
      <c r="AX128" s="9">
        <v>3.2152091254752879E-2</v>
      </c>
      <c r="AY128" s="10">
        <v>0.49</v>
      </c>
      <c r="AZ128" s="10">
        <v>0.55400000000000005</v>
      </c>
      <c r="BA128" s="9">
        <v>0.56059532246633592</v>
      </c>
      <c r="BB128" s="10">
        <v>6.4000000000000001E-2</v>
      </c>
      <c r="BC128" s="9">
        <v>6.5248485902726916E-3</v>
      </c>
      <c r="BD128" s="10">
        <v>-6.41</v>
      </c>
      <c r="BE128" s="9">
        <f t="shared" si="3"/>
        <v>-6.5953224663358734E-3</v>
      </c>
      <c r="BF128" s="10">
        <v>0.17</v>
      </c>
      <c r="BG128" s="10">
        <v>0.33900000000000002</v>
      </c>
      <c r="BH128" s="9">
        <v>0.29793895121314895</v>
      </c>
      <c r="BI128" s="10">
        <v>0.16800000000000001</v>
      </c>
      <c r="BJ128" s="9">
        <v>-4.1006332272862434E-2</v>
      </c>
      <c r="BK128" s="10">
        <v>0.55400000000000005</v>
      </c>
      <c r="BL128" s="10">
        <v>0.34399999999999997</v>
      </c>
      <c r="BM128" s="10">
        <v>0.42799999999999999</v>
      </c>
      <c r="BN128" s="10">
        <v>-0.20899999999999999</v>
      </c>
      <c r="BO128" s="10">
        <v>8.3000000000000004E-2</v>
      </c>
      <c r="BP128" s="10">
        <v>0</v>
      </c>
      <c r="BQ128" s="10">
        <v>0</v>
      </c>
      <c r="BR128" s="10">
        <v>726</v>
      </c>
      <c r="BS128" s="10">
        <v>0.61499999999999999</v>
      </c>
      <c r="BT128" s="10">
        <v>665</v>
      </c>
      <c r="BU128" s="10">
        <v>0.49099999999999999</v>
      </c>
      <c r="BV128" s="10">
        <v>750</v>
      </c>
      <c r="BW128" s="10">
        <v>0.57499999999999996</v>
      </c>
      <c r="BX128" s="10">
        <v>-8.4000000000000005E-2</v>
      </c>
      <c r="BY128" s="10">
        <v>0.128</v>
      </c>
      <c r="BZ128" s="10">
        <v>171200</v>
      </c>
      <c r="CA128" s="10">
        <v>273800</v>
      </c>
      <c r="CB128" s="10">
        <v>233700</v>
      </c>
      <c r="CC128" s="10">
        <v>0.81703470031545744</v>
      </c>
      <c r="CD128" s="10">
        <v>0.79193493730938669</v>
      </c>
      <c r="CE128" s="10">
        <v>-0.1464572680788897</v>
      </c>
      <c r="CF128" s="10">
        <v>0.59929906542056077</v>
      </c>
      <c r="CG128" s="10">
        <v>0.36507009345794394</v>
      </c>
      <c r="CH128" s="10">
        <v>1.10522918</v>
      </c>
      <c r="CI128" s="10">
        <v>0.93767123299999999</v>
      </c>
      <c r="CJ128" s="10">
        <f>VLOOKUP(A128,[1]HousingMarket!$A$2:$R$151,11,FALSE)</f>
        <v>0.79193493730938669</v>
      </c>
      <c r="CK128" s="10" t="s">
        <v>242</v>
      </c>
      <c r="CL128" s="10">
        <v>1143</v>
      </c>
      <c r="CM128" s="10">
        <v>1464</v>
      </c>
      <c r="CN128" s="10">
        <v>202680.90239999999</v>
      </c>
      <c r="CO128" s="10">
        <v>190275.17240000001</v>
      </c>
      <c r="CP128" s="10">
        <v>265217.5882</v>
      </c>
      <c r="CQ128" s="10">
        <v>-6.1208183999999999E-2</v>
      </c>
      <c r="CR128" s="10">
        <v>0.39386334499999998</v>
      </c>
    </row>
    <row r="129" spans="1:96" x14ac:dyDescent="0.35">
      <c r="A129">
        <v>41051009000</v>
      </c>
      <c r="B129" t="s">
        <v>429</v>
      </c>
      <c r="C129" s="10" t="s">
        <v>451</v>
      </c>
      <c r="D129" s="10" t="s">
        <v>451</v>
      </c>
      <c r="E129" s="10" t="s">
        <v>451</v>
      </c>
      <c r="F129" s="10" t="s">
        <v>451</v>
      </c>
      <c r="G129" s="10" t="s">
        <v>39</v>
      </c>
      <c r="H129" s="10" t="s">
        <v>47</v>
      </c>
      <c r="I129" s="10" t="s">
        <v>230</v>
      </c>
      <c r="J129" s="10" t="s">
        <v>230</v>
      </c>
      <c r="K129" s="10" t="s">
        <v>230</v>
      </c>
      <c r="L129" s="10">
        <v>4</v>
      </c>
      <c r="M129" s="10">
        <v>4</v>
      </c>
      <c r="N129" s="10">
        <v>0</v>
      </c>
      <c r="O129" s="10">
        <v>0</v>
      </c>
      <c r="P129" s="10">
        <v>0</v>
      </c>
      <c r="Q129" s="10">
        <v>0</v>
      </c>
      <c r="R129" s="10">
        <v>20271.3</v>
      </c>
      <c r="S129" s="9">
        <v>0.42422360248447205</v>
      </c>
      <c r="T129" s="9">
        <v>0.39592889908256879</v>
      </c>
      <c r="U129" s="9">
        <v>7.8881987577639756E-2</v>
      </c>
      <c r="V129" s="9">
        <v>0.12672018348623854</v>
      </c>
      <c r="W129" s="10">
        <v>639</v>
      </c>
      <c r="X129" s="10">
        <v>0.92500000000000004</v>
      </c>
      <c r="Y129" s="10">
        <v>688</v>
      </c>
      <c r="Z129" s="10">
        <v>0.83299999999999996</v>
      </c>
      <c r="AA129" s="10">
        <v>1318</v>
      </c>
      <c r="AB129" s="9">
        <v>0.78080568720379151</v>
      </c>
      <c r="AC129" s="10">
        <v>-9.1999999999999998E-2</v>
      </c>
      <c r="AD129" s="9">
        <v>-5.2124094878532978E-2</v>
      </c>
      <c r="AE129" s="10">
        <v>604</v>
      </c>
      <c r="AF129" s="10">
        <v>773</v>
      </c>
      <c r="AG129" s="10">
        <v>886</v>
      </c>
      <c r="AH129" s="9">
        <v>0.2798013245033113</v>
      </c>
      <c r="AI129" s="9">
        <v>0.14618369987063384</v>
      </c>
      <c r="AJ129" s="10">
        <v>7368</v>
      </c>
      <c r="AK129" s="10">
        <v>7754</v>
      </c>
      <c r="AL129" s="10">
        <v>10489</v>
      </c>
      <c r="AM129" s="10">
        <v>5.1999999999999998E-2</v>
      </c>
      <c r="AN129" s="9">
        <v>0.35272117616713961</v>
      </c>
      <c r="AO129" s="10">
        <v>35216</v>
      </c>
      <c r="AP129" s="10">
        <v>35241</v>
      </c>
      <c r="AQ129" s="10">
        <v>37091</v>
      </c>
      <c r="AR129" s="10">
        <v>1E-3</v>
      </c>
      <c r="AS129" s="9">
        <v>5.2495672654010894E-2</v>
      </c>
      <c r="AT129" s="10">
        <v>8.2000000000000003E-2</v>
      </c>
      <c r="AU129" s="10">
        <v>0.09</v>
      </c>
      <c r="AV129" s="9">
        <v>0.15846994535519127</v>
      </c>
      <c r="AW129" s="10">
        <v>8.0000000000000002E-3</v>
      </c>
      <c r="AX129" s="9">
        <v>6.846994535519127E-2</v>
      </c>
      <c r="AY129" s="10">
        <v>0.47399999999999998</v>
      </c>
      <c r="AZ129" s="10">
        <v>0.57999999999999996</v>
      </c>
      <c r="BA129" s="9">
        <v>0.56403940886699511</v>
      </c>
      <c r="BB129" s="10">
        <v>0.106</v>
      </c>
      <c r="BC129" s="9">
        <v>-1.5762851020010515E-2</v>
      </c>
      <c r="BD129" s="10">
        <v>-10.61</v>
      </c>
      <c r="BE129" s="9">
        <f t="shared" si="3"/>
        <v>1.5960591133004853E-2</v>
      </c>
      <c r="BF129" s="10">
        <v>0.21299999999999999</v>
      </c>
      <c r="BG129" s="10">
        <v>0.42</v>
      </c>
      <c r="BH129" s="9">
        <v>0.43559919916102585</v>
      </c>
      <c r="BI129" s="10">
        <v>0.20599999999999999</v>
      </c>
      <c r="BJ129" s="9">
        <v>1.5944827223961122E-2</v>
      </c>
      <c r="BK129" s="10">
        <v>0.54100000000000004</v>
      </c>
      <c r="BL129" s="10">
        <v>0.71099999999999997</v>
      </c>
      <c r="BM129" s="10">
        <v>0.61899999999999999</v>
      </c>
      <c r="BN129" s="10">
        <v>0.17</v>
      </c>
      <c r="BO129" s="10">
        <v>-9.1999999999999998E-2</v>
      </c>
      <c r="BP129" s="10">
        <v>190</v>
      </c>
      <c r="BQ129" s="10">
        <v>0</v>
      </c>
      <c r="BR129" s="10">
        <v>1486</v>
      </c>
      <c r="BS129" s="10">
        <v>0.69399999999999995</v>
      </c>
      <c r="BT129" s="10">
        <v>1985</v>
      </c>
      <c r="BU129" s="10">
        <v>0.81200000000000006</v>
      </c>
      <c r="BV129" s="10">
        <v>2075</v>
      </c>
      <c r="BW129" s="10">
        <v>0.80900000000000005</v>
      </c>
      <c r="BX129" s="10">
        <v>0.33600000000000002</v>
      </c>
      <c r="BY129" s="10">
        <v>4.4999999999999998E-2</v>
      </c>
      <c r="BZ129" s="10">
        <v>139200</v>
      </c>
      <c r="CA129" s="10">
        <v>191700</v>
      </c>
      <c r="CB129" s="10">
        <v>183400</v>
      </c>
      <c r="CC129" s="10">
        <v>0.58990536277602523</v>
      </c>
      <c r="CD129" s="10">
        <v>0.6214842426296171</v>
      </c>
      <c r="CE129" s="10">
        <v>-4.3296817944705267E-2</v>
      </c>
      <c r="CF129" s="10">
        <v>0.37715517241379309</v>
      </c>
      <c r="CG129" s="10">
        <v>0.31752873563218392</v>
      </c>
      <c r="CH129" s="10">
        <v>0.89864428699999999</v>
      </c>
      <c r="CI129" s="10">
        <v>0.656506849</v>
      </c>
      <c r="CJ129" s="10">
        <f>VLOOKUP(A129,[1]HousingMarket!$A$2:$R$151,11,FALSE)</f>
        <v>0.6214842426296171</v>
      </c>
      <c r="CK129" s="10" t="s">
        <v>419</v>
      </c>
      <c r="CL129" s="10">
        <v>1161</v>
      </c>
      <c r="CM129" s="10">
        <v>1484</v>
      </c>
      <c r="CN129" s="10">
        <v>137045.73560000001</v>
      </c>
      <c r="CO129" s="10">
        <v>150363.95310000001</v>
      </c>
      <c r="CP129" s="10">
        <v>205585.3468</v>
      </c>
      <c r="CQ129" s="10">
        <v>9.7180823999999999E-2</v>
      </c>
      <c r="CR129" s="10">
        <v>0.36725154199999999</v>
      </c>
    </row>
    <row r="130" spans="1:96" x14ac:dyDescent="0.35">
      <c r="A130">
        <v>41051009101</v>
      </c>
      <c r="B130" t="s">
        <v>430</v>
      </c>
      <c r="C130" s="10" t="s">
        <v>451</v>
      </c>
      <c r="D130" s="10" t="s">
        <v>451</v>
      </c>
      <c r="E130" s="10" t="s">
        <v>451</v>
      </c>
      <c r="F130" s="10" t="s">
        <v>451</v>
      </c>
      <c r="G130" s="10" t="s">
        <v>39</v>
      </c>
      <c r="H130" s="10" t="s">
        <v>39</v>
      </c>
      <c r="I130" s="10" t="s">
        <v>230</v>
      </c>
      <c r="J130" s="10" t="s">
        <v>230</v>
      </c>
      <c r="K130" s="10" t="s">
        <v>230</v>
      </c>
      <c r="L130" s="10">
        <v>4</v>
      </c>
      <c r="M130" s="10">
        <v>4</v>
      </c>
      <c r="N130" s="10">
        <v>0</v>
      </c>
      <c r="O130" s="10">
        <v>0</v>
      </c>
      <c r="P130" s="10">
        <v>0</v>
      </c>
      <c r="Q130" s="10">
        <v>0</v>
      </c>
      <c r="R130" s="10">
        <v>11286.91</v>
      </c>
      <c r="S130" s="9">
        <v>0.40148883374689825</v>
      </c>
      <c r="T130" s="9">
        <v>0.40874882408278457</v>
      </c>
      <c r="U130" s="9">
        <v>9.8759305210918108E-2</v>
      </c>
      <c r="V130" s="9">
        <v>7.2436500470366885E-2</v>
      </c>
      <c r="W130" s="10">
        <v>425</v>
      </c>
      <c r="X130" s="10">
        <v>0.85499999999999998</v>
      </c>
      <c r="Y130" s="10">
        <v>417</v>
      </c>
      <c r="Z130" s="10">
        <v>0.84899999999999998</v>
      </c>
      <c r="AA130" s="10">
        <v>796</v>
      </c>
      <c r="AB130" s="9">
        <v>0.75023562676720079</v>
      </c>
      <c r="AC130" s="10">
        <v>-6.0000000000000001E-3</v>
      </c>
      <c r="AD130" s="9">
        <v>-9.9051542275569116E-2</v>
      </c>
      <c r="AE130" s="10">
        <v>647</v>
      </c>
      <c r="AF130" s="10">
        <v>788</v>
      </c>
      <c r="AG130" s="10">
        <v>959</v>
      </c>
      <c r="AH130" s="9">
        <v>0.21792890262751152</v>
      </c>
      <c r="AI130" s="9">
        <v>0.21700507614213205</v>
      </c>
      <c r="AJ130" s="10">
        <v>4805</v>
      </c>
      <c r="AK130" s="10">
        <v>5064</v>
      </c>
      <c r="AL130" s="10">
        <v>5927</v>
      </c>
      <c r="AM130" s="10">
        <v>5.3999999999999999E-2</v>
      </c>
      <c r="AN130" s="9">
        <v>0.17041864139020535</v>
      </c>
      <c r="AO130" s="10">
        <v>36901</v>
      </c>
      <c r="AP130" s="10">
        <v>45253</v>
      </c>
      <c r="AQ130" s="10">
        <v>28843</v>
      </c>
      <c r="AR130" s="10">
        <v>0.22600000000000001</v>
      </c>
      <c r="AS130" s="9">
        <v>-0.36262789207345369</v>
      </c>
      <c r="AT130" s="10">
        <v>9.8000000000000004E-2</v>
      </c>
      <c r="AU130" s="10">
        <v>0.16700000000000001</v>
      </c>
      <c r="AV130" s="9">
        <v>9.8643006263048019E-2</v>
      </c>
      <c r="AW130" s="10">
        <v>6.9000000000000006E-2</v>
      </c>
      <c r="AX130" s="9">
        <v>-6.8356993736951963E-2</v>
      </c>
      <c r="AY130" s="10">
        <v>0.47299999999999998</v>
      </c>
      <c r="AZ130" s="10">
        <v>0.44900000000000001</v>
      </c>
      <c r="BA130" s="9">
        <v>0.53469795307039436</v>
      </c>
      <c r="BB130" s="10">
        <v>-2.4E-2</v>
      </c>
      <c r="BC130" s="9">
        <v>8.5729153493450949E-2</v>
      </c>
      <c r="BD130" s="10">
        <v>2.37</v>
      </c>
      <c r="BE130" s="9">
        <f t="shared" ref="BE130:BE143" si="4">(1-BA130)-(1-AZ130)</f>
        <v>-8.5697953070394295E-2</v>
      </c>
      <c r="BF130" s="10">
        <v>0.184</v>
      </c>
      <c r="BG130" s="10">
        <v>0.376</v>
      </c>
      <c r="BH130" s="9">
        <v>0.46195377087902817</v>
      </c>
      <c r="BI130" s="10">
        <v>0.192</v>
      </c>
      <c r="BJ130" s="9">
        <v>8.5966409109675901E-2</v>
      </c>
      <c r="BK130" s="10">
        <v>0.52200000000000002</v>
      </c>
      <c r="BL130" s="10">
        <v>0.57499999999999996</v>
      </c>
      <c r="BM130" s="10">
        <v>0.59799999999999998</v>
      </c>
      <c r="BN130" s="10">
        <v>5.2999999999999999E-2</v>
      </c>
      <c r="BO130" s="10">
        <v>2.4E-2</v>
      </c>
      <c r="BP130" s="10">
        <v>38</v>
      </c>
      <c r="BQ130" s="10">
        <v>0</v>
      </c>
      <c r="BR130" s="10">
        <v>1130</v>
      </c>
      <c r="BS130" s="10">
        <v>0.7</v>
      </c>
      <c r="BT130" s="10">
        <v>1045</v>
      </c>
      <c r="BU130" s="10">
        <v>0.68100000000000005</v>
      </c>
      <c r="BV130" s="10">
        <v>1250</v>
      </c>
      <c r="BW130" s="10">
        <v>0.74</v>
      </c>
      <c r="BX130" s="10">
        <v>-7.4999999999999997E-2</v>
      </c>
      <c r="BY130" s="10">
        <v>0.19600000000000001</v>
      </c>
      <c r="BZ130" s="10">
        <v>145100</v>
      </c>
      <c r="CA130" s="10">
        <v>213100</v>
      </c>
      <c r="CB130" s="10">
        <v>158600</v>
      </c>
      <c r="CC130" s="10">
        <v>0.59481247809323523</v>
      </c>
      <c r="CD130" s="10">
        <v>0.5374449339207048</v>
      </c>
      <c r="CE130" s="10">
        <v>-0.25574847489441577</v>
      </c>
      <c r="CF130" s="10">
        <v>0.46864231564438319</v>
      </c>
      <c r="CG130" s="10">
        <v>9.3039283252929011E-2</v>
      </c>
      <c r="CH130" s="10">
        <v>0.93673337599999995</v>
      </c>
      <c r="CI130" s="10">
        <v>0.72979452099999997</v>
      </c>
      <c r="CJ130" s="10">
        <f>VLOOKUP(A130,[1]HousingMarket!$A$2:$R$151,11,FALSE)</f>
        <v>0.5374449339207048</v>
      </c>
      <c r="CK130" s="10" t="s">
        <v>431</v>
      </c>
      <c r="CL130" s="10">
        <v>1132</v>
      </c>
      <c r="CM130" s="10">
        <v>1505</v>
      </c>
      <c r="CN130" s="10">
        <v>131978.29790000001</v>
      </c>
      <c r="CO130" s="10">
        <v>155415.15150000001</v>
      </c>
      <c r="CP130" s="10">
        <v>192133.01519999999</v>
      </c>
      <c r="CQ130" s="10">
        <v>0.17758111800000001</v>
      </c>
      <c r="CR130" s="10">
        <v>0.23625665400000001</v>
      </c>
    </row>
    <row r="131" spans="1:96" x14ac:dyDescent="0.35">
      <c r="A131">
        <v>41051009102</v>
      </c>
      <c r="B131" t="s">
        <v>432</v>
      </c>
      <c r="C131" s="10" t="s">
        <v>451</v>
      </c>
      <c r="D131" s="10" t="s">
        <v>451</v>
      </c>
      <c r="E131" s="10" t="s">
        <v>451</v>
      </c>
      <c r="F131" s="10" t="s">
        <v>451</v>
      </c>
      <c r="G131" s="10" t="s">
        <v>237</v>
      </c>
      <c r="H131" s="10" t="s">
        <v>39</v>
      </c>
      <c r="I131" s="10" t="s">
        <v>227</v>
      </c>
      <c r="J131" s="10" t="s">
        <v>227</v>
      </c>
      <c r="K131" s="10" t="s">
        <v>230</v>
      </c>
      <c r="L131" s="10">
        <v>3</v>
      </c>
      <c r="M131" s="10">
        <v>1</v>
      </c>
      <c r="N131" s="10">
        <v>0</v>
      </c>
      <c r="O131" s="10">
        <v>1</v>
      </c>
      <c r="P131" s="10">
        <v>0</v>
      </c>
      <c r="Q131" s="10">
        <v>0</v>
      </c>
      <c r="R131" s="10">
        <v>11915.7</v>
      </c>
      <c r="S131" s="9">
        <v>0.18563392470791865</v>
      </c>
      <c r="T131" s="9">
        <v>0.29003021148036257</v>
      </c>
      <c r="U131" s="9">
        <v>5.7118130679359586E-2</v>
      </c>
      <c r="V131" s="9">
        <v>0.10012947777298231</v>
      </c>
      <c r="W131" s="10">
        <v>430</v>
      </c>
      <c r="X131" s="10">
        <v>0.82199999999999995</v>
      </c>
      <c r="Y131" s="10">
        <v>475</v>
      </c>
      <c r="Z131" s="10">
        <v>0.83799999999999997</v>
      </c>
      <c r="AA131" s="10">
        <v>580</v>
      </c>
      <c r="AB131" s="9">
        <v>0.81690140845070425</v>
      </c>
      <c r="AC131" s="10">
        <v>1.6E-2</v>
      </c>
      <c r="AD131" s="9">
        <v>-2.0841095958466838E-2</v>
      </c>
      <c r="AE131" s="10">
        <v>722</v>
      </c>
      <c r="AF131" s="10">
        <v>863</v>
      </c>
      <c r="AG131" s="10">
        <v>991</v>
      </c>
      <c r="AH131" s="9">
        <v>0.1952908587257618</v>
      </c>
      <c r="AI131" s="9">
        <v>0.1483198146002318</v>
      </c>
      <c r="AJ131" s="10">
        <v>5063</v>
      </c>
      <c r="AK131" s="10">
        <v>6399</v>
      </c>
      <c r="AL131" s="10">
        <v>6095</v>
      </c>
      <c r="AM131" s="10">
        <v>0.26400000000000001</v>
      </c>
      <c r="AN131" s="9">
        <v>-4.7507423034849228E-2</v>
      </c>
      <c r="AO131" s="10">
        <v>43107</v>
      </c>
      <c r="AP131" s="10">
        <v>54914</v>
      </c>
      <c r="AQ131" s="10">
        <v>45115</v>
      </c>
      <c r="AR131" s="10">
        <v>0.27400000000000002</v>
      </c>
      <c r="AS131" s="9">
        <v>-0.17844265578905194</v>
      </c>
      <c r="AT131" s="10">
        <v>0.13600000000000001</v>
      </c>
      <c r="AU131" s="10">
        <v>0.219</v>
      </c>
      <c r="AV131" s="9">
        <v>0.15022533800701052</v>
      </c>
      <c r="AW131" s="10">
        <v>8.3000000000000004E-2</v>
      </c>
      <c r="AX131" s="9">
        <v>-6.8774661992989455E-2</v>
      </c>
      <c r="AY131" s="10">
        <v>0.316</v>
      </c>
      <c r="AZ131" s="10">
        <v>0.29799999999999999</v>
      </c>
      <c r="BA131" s="9">
        <v>0.41926345609065158</v>
      </c>
      <c r="BB131" s="10">
        <v>-1.7999999999999999E-2</v>
      </c>
      <c r="BC131" s="9">
        <v>0.12170472739419835</v>
      </c>
      <c r="BD131" s="10">
        <v>1.82</v>
      </c>
      <c r="BE131" s="9">
        <f t="shared" si="4"/>
        <v>-0.12126345609065159</v>
      </c>
      <c r="BF131" s="10">
        <v>0.18099999999999999</v>
      </c>
      <c r="BG131" s="10">
        <v>0.23799999999999999</v>
      </c>
      <c r="BH131" s="9">
        <v>0.30073831009023788</v>
      </c>
      <c r="BI131" s="10">
        <v>5.7000000000000002E-2</v>
      </c>
      <c r="BJ131" s="9">
        <v>6.2576097244480738E-2</v>
      </c>
      <c r="BK131" s="10">
        <v>0.45400000000000001</v>
      </c>
      <c r="BL131" s="10">
        <v>0.44800000000000001</v>
      </c>
      <c r="BM131" s="10">
        <v>0.47099999999999997</v>
      </c>
      <c r="BN131" s="10">
        <v>-7.0000000000000001E-3</v>
      </c>
      <c r="BO131" s="10">
        <v>2.3E-2</v>
      </c>
      <c r="BP131" s="10">
        <v>105</v>
      </c>
      <c r="BQ131" s="10">
        <v>0</v>
      </c>
      <c r="BR131" s="10">
        <v>859</v>
      </c>
      <c r="BS131" s="10">
        <v>0.54200000000000004</v>
      </c>
      <c r="BT131" s="10">
        <v>1005</v>
      </c>
      <c r="BU131" s="10">
        <v>0.59499999999999997</v>
      </c>
      <c r="BV131" s="10">
        <v>1270</v>
      </c>
      <c r="BW131" s="10">
        <v>0.70199999999999996</v>
      </c>
      <c r="BX131" s="10">
        <v>0.17</v>
      </c>
      <c r="BY131" s="10">
        <v>0.26400000000000001</v>
      </c>
      <c r="BZ131" s="10">
        <v>154700</v>
      </c>
      <c r="CA131" s="10">
        <v>213100</v>
      </c>
      <c r="CB131" s="10">
        <v>196100</v>
      </c>
      <c r="CC131" s="10">
        <v>0.69470732562215209</v>
      </c>
      <c r="CD131" s="10">
        <v>0.66452050152490683</v>
      </c>
      <c r="CE131" s="10">
        <v>-7.9774753636790235E-2</v>
      </c>
      <c r="CF131" s="10">
        <v>0.37750484809308338</v>
      </c>
      <c r="CG131" s="10">
        <v>0.26761473820297349</v>
      </c>
      <c r="CH131" s="10">
        <v>0.99870884400000004</v>
      </c>
      <c r="CI131" s="10">
        <v>0.72979452099999997</v>
      </c>
      <c r="CJ131" s="10">
        <f>VLOOKUP(A131,[1]HousingMarket!$A$2:$R$151,11,FALSE)</f>
        <v>0.66452050152490683</v>
      </c>
      <c r="CK131" s="10" t="s">
        <v>427</v>
      </c>
      <c r="CL131" s="10">
        <v>1318</v>
      </c>
      <c r="CM131" s="10">
        <v>1736</v>
      </c>
      <c r="CN131" s="10">
        <v>154793.375</v>
      </c>
      <c r="CO131" s="10">
        <v>170896.72880000001</v>
      </c>
      <c r="CP131" s="10">
        <v>242307.6937</v>
      </c>
      <c r="CQ131" s="10">
        <v>0.104031286</v>
      </c>
      <c r="CR131" s="10">
        <v>0.417860338</v>
      </c>
    </row>
    <row r="132" spans="1:96" x14ac:dyDescent="0.35">
      <c r="A132">
        <v>41051009201</v>
      </c>
      <c r="B132" t="s">
        <v>433</v>
      </c>
      <c r="C132" s="10" t="s">
        <v>451</v>
      </c>
      <c r="D132" s="10" t="s">
        <v>451</v>
      </c>
      <c r="E132" s="10" t="s">
        <v>451</v>
      </c>
      <c r="F132" s="10" t="s">
        <v>451</v>
      </c>
      <c r="G132" s="10" t="s">
        <v>39</v>
      </c>
      <c r="H132" s="10" t="s">
        <v>39</v>
      </c>
      <c r="I132" s="10" t="s">
        <v>230</v>
      </c>
      <c r="J132" s="10" t="s">
        <v>230</v>
      </c>
      <c r="K132" s="10" t="s">
        <v>230</v>
      </c>
      <c r="L132" s="10">
        <v>4</v>
      </c>
      <c r="M132" s="10">
        <v>4</v>
      </c>
      <c r="N132" s="10">
        <v>1</v>
      </c>
      <c r="O132" s="10">
        <v>0</v>
      </c>
      <c r="P132" s="10">
        <v>0</v>
      </c>
      <c r="Q132" s="10">
        <v>0</v>
      </c>
      <c r="R132" s="10">
        <v>21165.57</v>
      </c>
      <c r="S132" s="9">
        <v>0.47575757575757577</v>
      </c>
      <c r="T132" s="9">
        <v>0.48007968127490042</v>
      </c>
      <c r="U132" s="9">
        <v>0.13232323232323231</v>
      </c>
      <c r="V132" s="9">
        <v>0.11686586985391766</v>
      </c>
      <c r="W132" s="10">
        <v>758</v>
      </c>
      <c r="X132" s="10">
        <v>0.77300000000000002</v>
      </c>
      <c r="Y132" s="10">
        <v>641</v>
      </c>
      <c r="Z132" s="10">
        <v>0.71799999999999997</v>
      </c>
      <c r="AA132" s="10">
        <v>813</v>
      </c>
      <c r="AB132" s="9">
        <v>0.82706002034588</v>
      </c>
      <c r="AC132" s="10">
        <v>-5.5E-2</v>
      </c>
      <c r="AD132" s="9">
        <v>0.1092548691700681</v>
      </c>
      <c r="AE132" s="10">
        <v>605</v>
      </c>
      <c r="AF132" s="10">
        <v>799</v>
      </c>
      <c r="AG132" s="10">
        <v>807</v>
      </c>
      <c r="AH132" s="9">
        <v>0.32066115702479348</v>
      </c>
      <c r="AI132" s="9">
        <v>1.0012515644555631E-2</v>
      </c>
      <c r="AJ132" s="10">
        <v>6786</v>
      </c>
      <c r="AK132" s="10">
        <v>7711</v>
      </c>
      <c r="AL132" s="10">
        <v>7948</v>
      </c>
      <c r="AM132" s="10">
        <v>0.13600000000000001</v>
      </c>
      <c r="AN132" s="9">
        <v>3.0735313188950952E-2</v>
      </c>
      <c r="AO132" s="10">
        <v>34914</v>
      </c>
      <c r="AP132" s="10">
        <v>40617</v>
      </c>
      <c r="AQ132" s="10">
        <v>34748</v>
      </c>
      <c r="AR132" s="10">
        <v>0.16300000000000001</v>
      </c>
      <c r="AS132" s="9">
        <v>-0.14449614693354995</v>
      </c>
      <c r="AT132" s="10">
        <v>0.14000000000000001</v>
      </c>
      <c r="AU132" s="10">
        <v>0.14499999999999999</v>
      </c>
      <c r="AV132" s="9">
        <v>0.16849394114252741</v>
      </c>
      <c r="AW132" s="10">
        <v>5.0000000000000001E-3</v>
      </c>
      <c r="AX132" s="9">
        <v>2.3493941142527425E-2</v>
      </c>
      <c r="AY132" s="10">
        <v>0.442</v>
      </c>
      <c r="AZ132" s="10">
        <v>0.44500000000000001</v>
      </c>
      <c r="BA132" s="9">
        <v>0.49981181783966883</v>
      </c>
      <c r="BB132" s="10">
        <v>3.0000000000000001E-3</v>
      </c>
      <c r="BC132" s="9">
        <v>5.4678751853522278E-2</v>
      </c>
      <c r="BD132" s="10">
        <v>-0.26</v>
      </c>
      <c r="BE132" s="9">
        <f t="shared" si="4"/>
        <v>-5.4811817839668819E-2</v>
      </c>
      <c r="BF132" s="10">
        <v>0.22</v>
      </c>
      <c r="BG132" s="10">
        <v>0.35199999999999998</v>
      </c>
      <c r="BH132" s="9">
        <v>0.33933064921992956</v>
      </c>
      <c r="BI132" s="10">
        <v>0.13200000000000001</v>
      </c>
      <c r="BJ132" s="9">
        <v>-1.2893446228131655E-2</v>
      </c>
      <c r="BK132" s="10">
        <v>0.53900000000000003</v>
      </c>
      <c r="BL132" s="10">
        <v>0.60499999999999998</v>
      </c>
      <c r="BM132" s="10">
        <v>0.61</v>
      </c>
      <c r="BN132" s="10">
        <v>6.6000000000000003E-2</v>
      </c>
      <c r="BO132" s="10">
        <v>5.0000000000000001E-3</v>
      </c>
      <c r="BP132" s="10">
        <v>18</v>
      </c>
      <c r="BQ132" s="10">
        <v>0</v>
      </c>
      <c r="BR132" s="10">
        <v>1484</v>
      </c>
      <c r="BS132" s="10">
        <v>0.68700000000000006</v>
      </c>
      <c r="BT132" s="10">
        <v>1325</v>
      </c>
      <c r="BU132" s="10">
        <v>0.60199999999999998</v>
      </c>
      <c r="BV132" s="10">
        <v>1730</v>
      </c>
      <c r="BW132" s="10">
        <v>0.71799999999999997</v>
      </c>
      <c r="BX132" s="10">
        <v>-0.107</v>
      </c>
      <c r="BY132" s="10">
        <v>0.30599999999999999</v>
      </c>
      <c r="BZ132" s="10">
        <v>138200</v>
      </c>
      <c r="CA132" s="10">
        <v>232300</v>
      </c>
      <c r="CB132" s="10">
        <v>162500</v>
      </c>
      <c r="CC132" s="10">
        <v>0.6130389064143007</v>
      </c>
      <c r="CD132" s="10">
        <v>0.5506607929515418</v>
      </c>
      <c r="CE132" s="10">
        <v>-0.30047352561343088</v>
      </c>
      <c r="CF132" s="10">
        <v>0.68089725036179449</v>
      </c>
      <c r="CG132" s="10">
        <v>0.17583212735166426</v>
      </c>
      <c r="CH132" s="10">
        <v>0.89218850900000002</v>
      </c>
      <c r="CI132" s="10">
        <v>0.79554794500000003</v>
      </c>
      <c r="CJ132" s="10">
        <f>VLOOKUP(A132,[1]HousingMarket!$A$2:$R$151,11,FALSE)</f>
        <v>0.5506607929515418</v>
      </c>
      <c r="CK132" s="10" t="s">
        <v>413</v>
      </c>
      <c r="CL132" s="10">
        <v>1172</v>
      </c>
      <c r="CM132" s="10">
        <v>1533</v>
      </c>
      <c r="CN132" s="10">
        <v>129162.48480000001</v>
      </c>
      <c r="CO132" s="10">
        <v>161263.86110000001</v>
      </c>
      <c r="CP132" s="10">
        <v>208404.76420000001</v>
      </c>
      <c r="CQ132" s="10">
        <v>0.24853483000000001</v>
      </c>
      <c r="CR132" s="10">
        <v>0.29232155700000001</v>
      </c>
    </row>
    <row r="133" spans="1:96" x14ac:dyDescent="0.35">
      <c r="A133">
        <v>41051009202</v>
      </c>
      <c r="B133" t="s">
        <v>434</v>
      </c>
      <c r="C133" s="10" t="s">
        <v>451</v>
      </c>
      <c r="D133" s="10" t="s">
        <v>451</v>
      </c>
      <c r="E133" s="10" t="s">
        <v>451</v>
      </c>
      <c r="F133" s="10" t="s">
        <v>451</v>
      </c>
      <c r="G133" s="10" t="s">
        <v>39</v>
      </c>
      <c r="H133" s="10" t="s">
        <v>47</v>
      </c>
      <c r="I133" s="10" t="s">
        <v>227</v>
      </c>
      <c r="J133" s="10" t="s">
        <v>230</v>
      </c>
      <c r="K133" s="10" t="s">
        <v>230</v>
      </c>
      <c r="L133" s="10">
        <v>3</v>
      </c>
      <c r="M133" s="10">
        <v>3</v>
      </c>
      <c r="N133" s="10">
        <v>1</v>
      </c>
      <c r="O133" s="10">
        <v>0</v>
      </c>
      <c r="P133" s="10">
        <v>0</v>
      </c>
      <c r="Q133" s="10">
        <v>0</v>
      </c>
      <c r="R133" s="10">
        <v>16511.54</v>
      </c>
      <c r="S133" s="9">
        <v>0.62064825930372147</v>
      </c>
      <c r="T133" s="9">
        <v>0.69009958992384302</v>
      </c>
      <c r="U133" s="9">
        <v>7.9831932773109238E-2</v>
      </c>
      <c r="V133" s="9">
        <v>0.16695957820738136</v>
      </c>
      <c r="W133" s="10">
        <v>614</v>
      </c>
      <c r="X133" s="10">
        <v>0.86199999999999999</v>
      </c>
      <c r="Y133" s="10">
        <v>722</v>
      </c>
      <c r="Z133" s="10">
        <v>0.78600000000000003</v>
      </c>
      <c r="AA133" s="10">
        <v>572</v>
      </c>
      <c r="AB133" s="9">
        <v>0.73521850899742935</v>
      </c>
      <c r="AC133" s="10">
        <v>-7.6999999999999999E-2</v>
      </c>
      <c r="AD133" s="9">
        <v>-5.0418052482440023E-2</v>
      </c>
      <c r="AE133" s="10">
        <v>705</v>
      </c>
      <c r="AF133" s="10">
        <v>1001</v>
      </c>
      <c r="AG133" s="10">
        <v>888</v>
      </c>
      <c r="AH133" s="9">
        <v>0.41985815602836873</v>
      </c>
      <c r="AI133" s="9">
        <v>-0.11288711288711284</v>
      </c>
      <c r="AJ133" s="10">
        <v>4028</v>
      </c>
      <c r="AK133" s="10">
        <v>4991</v>
      </c>
      <c r="AL133" s="10">
        <v>5019</v>
      </c>
      <c r="AM133" s="10">
        <v>0.23899999999999999</v>
      </c>
      <c r="AN133" s="9">
        <v>5.6100981767182034E-3</v>
      </c>
      <c r="AO133" s="10">
        <v>46250</v>
      </c>
      <c r="AP133" s="10">
        <v>41125</v>
      </c>
      <c r="AQ133" s="10">
        <v>48894</v>
      </c>
      <c r="AR133" s="10">
        <v>-0.111</v>
      </c>
      <c r="AS133" s="9">
        <v>0.18891185410334344</v>
      </c>
      <c r="AT133" s="10">
        <v>0.14599999999999999</v>
      </c>
      <c r="AU133" s="10">
        <v>0.151</v>
      </c>
      <c r="AV133" s="9">
        <v>0.1487256371814093</v>
      </c>
      <c r="AW133" s="10">
        <v>5.0000000000000001E-3</v>
      </c>
      <c r="AX133" s="9">
        <v>-2.2743628185906972E-3</v>
      </c>
      <c r="AY133" s="10">
        <v>0.28299999999999997</v>
      </c>
      <c r="AZ133" s="10">
        <v>0.372</v>
      </c>
      <c r="BA133" s="9">
        <v>0.41022519780888617</v>
      </c>
      <c r="BB133" s="10">
        <v>8.8999999999999996E-2</v>
      </c>
      <c r="BC133" s="9">
        <v>3.804474668106661E-2</v>
      </c>
      <c r="BD133" s="10">
        <v>-8.8800000000000008</v>
      </c>
      <c r="BE133" s="9">
        <f t="shared" si="4"/>
        <v>-3.8225197808886224E-2</v>
      </c>
      <c r="BF133" s="10">
        <v>0.186</v>
      </c>
      <c r="BG133" s="10">
        <v>0.44500000000000001</v>
      </c>
      <c r="BH133" s="9">
        <v>0.40705319784817695</v>
      </c>
      <c r="BI133" s="10">
        <v>0.25900000000000001</v>
      </c>
      <c r="BJ133" s="9">
        <v>-3.75470826567319E-2</v>
      </c>
      <c r="BK133" s="10">
        <v>0.39500000000000002</v>
      </c>
      <c r="BL133" s="10">
        <v>0.54800000000000004</v>
      </c>
      <c r="BM133" s="10">
        <v>0.48899999999999999</v>
      </c>
      <c r="BN133" s="10">
        <v>0.153</v>
      </c>
      <c r="BO133" s="10">
        <v>-5.8000000000000003E-2</v>
      </c>
      <c r="BP133" s="10">
        <v>12</v>
      </c>
      <c r="BQ133" s="10">
        <v>27</v>
      </c>
      <c r="BR133" s="10">
        <v>640</v>
      </c>
      <c r="BS133" s="10">
        <v>0.54</v>
      </c>
      <c r="BT133" s="10">
        <v>730</v>
      </c>
      <c r="BU133" s="10">
        <v>0.57699999999999996</v>
      </c>
      <c r="BV133" s="10">
        <v>1135</v>
      </c>
      <c r="BW133" s="10">
        <v>0.75900000000000001</v>
      </c>
      <c r="BX133" s="10">
        <v>0.14099999999999999</v>
      </c>
      <c r="BY133" s="10">
        <v>0.55500000000000005</v>
      </c>
      <c r="BZ133" s="10">
        <v>138800</v>
      </c>
      <c r="CA133" s="10">
        <v>220600</v>
      </c>
      <c r="CB133" s="10">
        <v>190400</v>
      </c>
      <c r="CC133" s="10">
        <v>0.66070802663862604</v>
      </c>
      <c r="CD133" s="10">
        <v>0.64520501524906815</v>
      </c>
      <c r="CE133" s="10">
        <v>-0.13689936536718042</v>
      </c>
      <c r="CF133" s="10">
        <v>0.58933717579250722</v>
      </c>
      <c r="CG133" s="10">
        <v>0.37175792507204614</v>
      </c>
      <c r="CH133" s="10">
        <v>0.89606197499999996</v>
      </c>
      <c r="CI133" s="10">
        <v>0.755479452</v>
      </c>
      <c r="CJ133" s="10">
        <f>VLOOKUP(A133,[1]HousingMarket!$A$2:$R$151,11,FALSE)</f>
        <v>0.64520501524906815</v>
      </c>
      <c r="CK133" s="10" t="s">
        <v>431</v>
      </c>
      <c r="CL133" s="10">
        <v>1132</v>
      </c>
      <c r="CM133" s="10">
        <v>1505</v>
      </c>
      <c r="CN133" s="10">
        <v>128396.2687</v>
      </c>
      <c r="CO133" s="10">
        <v>146018.4</v>
      </c>
      <c r="CP133" s="10">
        <v>214683.80679999999</v>
      </c>
      <c r="CQ133" s="10">
        <v>0.13724800200000001</v>
      </c>
      <c r="CR133" s="10">
        <v>0.470251741</v>
      </c>
    </row>
    <row r="134" spans="1:96" x14ac:dyDescent="0.35">
      <c r="A134">
        <v>41051009301</v>
      </c>
      <c r="B134" t="s">
        <v>435</v>
      </c>
      <c r="C134" s="10" t="s">
        <v>451</v>
      </c>
      <c r="D134" s="10" t="s">
        <v>451</v>
      </c>
      <c r="E134" s="10" t="s">
        <v>451</v>
      </c>
      <c r="F134" s="10" t="s">
        <v>451</v>
      </c>
      <c r="G134" s="10" t="s">
        <v>39</v>
      </c>
      <c r="H134" s="10" t="s">
        <v>47</v>
      </c>
      <c r="I134" s="10" t="s">
        <v>230</v>
      </c>
      <c r="J134" s="10" t="s">
        <v>230</v>
      </c>
      <c r="K134" s="10" t="s">
        <v>230</v>
      </c>
      <c r="L134" s="10">
        <v>4</v>
      </c>
      <c r="M134" s="10">
        <v>3</v>
      </c>
      <c r="N134" s="10">
        <v>0</v>
      </c>
      <c r="O134" s="10">
        <v>0</v>
      </c>
      <c r="P134" s="10">
        <v>1</v>
      </c>
      <c r="Q134" s="10">
        <v>1</v>
      </c>
      <c r="R134" s="10">
        <v>25361.68</v>
      </c>
      <c r="S134" s="9">
        <v>0.37256598874945912</v>
      </c>
      <c r="T134" s="9">
        <v>0.39331619537275064</v>
      </c>
      <c r="U134" s="9">
        <v>0.10644742535698831</v>
      </c>
      <c r="V134" s="9">
        <v>0.10925449871465295</v>
      </c>
      <c r="W134" s="10">
        <v>914</v>
      </c>
      <c r="X134" s="10">
        <v>0.85199999999999998</v>
      </c>
      <c r="Y134" s="10">
        <v>713</v>
      </c>
      <c r="Z134" s="10">
        <v>0.85199999999999998</v>
      </c>
      <c r="AA134" s="10">
        <v>624</v>
      </c>
      <c r="AB134" s="9">
        <v>0.75362318840579712</v>
      </c>
      <c r="AC134" s="10">
        <v>0</v>
      </c>
      <c r="AD134" s="9">
        <v>-9.8228663446054743E-2</v>
      </c>
      <c r="AE134" s="10">
        <v>581</v>
      </c>
      <c r="AF134" s="10">
        <v>727</v>
      </c>
      <c r="AG134" s="10">
        <v>900</v>
      </c>
      <c r="AH134" s="9">
        <v>0.25129087779690185</v>
      </c>
      <c r="AI134" s="9">
        <v>0.23796423658872068</v>
      </c>
      <c r="AJ134" s="10">
        <v>4974</v>
      </c>
      <c r="AK134" s="10">
        <v>5499</v>
      </c>
      <c r="AL134" s="10">
        <v>6929</v>
      </c>
      <c r="AM134" s="10">
        <v>0.106</v>
      </c>
      <c r="AN134" s="9">
        <v>0.260047281323877</v>
      </c>
      <c r="AO134" s="10">
        <v>31556</v>
      </c>
      <c r="AP134" s="10">
        <v>27500</v>
      </c>
      <c r="AQ134" s="10">
        <v>52083</v>
      </c>
      <c r="AR134" s="10">
        <v>-0.129</v>
      </c>
      <c r="AS134" s="9">
        <v>0.89392727272727268</v>
      </c>
      <c r="AT134" s="10">
        <v>0.16400000000000001</v>
      </c>
      <c r="AU134" s="10">
        <v>0.16300000000000001</v>
      </c>
      <c r="AV134" s="9">
        <v>0.19342576028622541</v>
      </c>
      <c r="AW134" s="10">
        <v>-1E-3</v>
      </c>
      <c r="AX134" s="9">
        <v>3.0425760286225401E-2</v>
      </c>
      <c r="AY134" s="10">
        <v>0.63400000000000001</v>
      </c>
      <c r="AZ134" s="10">
        <v>0.66200000000000003</v>
      </c>
      <c r="BA134" s="9">
        <v>0.6324376199616123</v>
      </c>
      <c r="BB134" s="10">
        <v>2.8000000000000001E-2</v>
      </c>
      <c r="BC134" s="9">
        <v>-2.9340998770648774E-2</v>
      </c>
      <c r="BD134" s="10">
        <v>-2.77</v>
      </c>
      <c r="BE134" s="9">
        <f t="shared" si="4"/>
        <v>2.9562380038387737E-2</v>
      </c>
      <c r="BF134" s="10">
        <v>0.27200000000000002</v>
      </c>
      <c r="BG134" s="10">
        <v>0.40500000000000003</v>
      </c>
      <c r="BH134" s="9">
        <v>0.45316784528792031</v>
      </c>
      <c r="BI134" s="10">
        <v>0.13300000000000001</v>
      </c>
      <c r="BJ134" s="9">
        <v>4.8548823647622086E-2</v>
      </c>
      <c r="BK134" s="10">
        <v>0.61699999999999999</v>
      </c>
      <c r="BL134" s="10">
        <v>0.68400000000000005</v>
      </c>
      <c r="BM134" s="10">
        <v>0.56100000000000005</v>
      </c>
      <c r="BN134" s="10">
        <v>6.7000000000000004E-2</v>
      </c>
      <c r="BO134" s="10">
        <v>-0.123</v>
      </c>
      <c r="BP134" s="10">
        <v>95</v>
      </c>
      <c r="BQ134" s="10">
        <v>6</v>
      </c>
      <c r="BR134" s="10">
        <v>1267</v>
      </c>
      <c r="BS134" s="10">
        <v>0.76300000000000001</v>
      </c>
      <c r="BT134" s="10">
        <v>1490</v>
      </c>
      <c r="BU134" s="10">
        <v>0.77400000000000002</v>
      </c>
      <c r="BV134" s="10">
        <v>1540</v>
      </c>
      <c r="BW134" s="10">
        <v>0.77200000000000002</v>
      </c>
      <c r="BX134" s="10">
        <v>0.17599999999999999</v>
      </c>
      <c r="BY134" s="10">
        <v>3.4000000000000002E-2</v>
      </c>
      <c r="BZ134" s="10">
        <v>164500</v>
      </c>
      <c r="CA134" s="10">
        <v>237150</v>
      </c>
      <c r="CB134" s="10">
        <v>227200</v>
      </c>
      <c r="CC134" s="10">
        <v>0.80722046968103756</v>
      </c>
      <c r="CD134" s="10">
        <v>0.76990850559132495</v>
      </c>
      <c r="CE134" s="10">
        <v>-4.1956567573265866E-2</v>
      </c>
      <c r="CF134" s="10">
        <v>0.44164133738601824</v>
      </c>
      <c r="CG134" s="10">
        <v>0.38115501519756839</v>
      </c>
      <c r="CH134" s="10">
        <v>1.061975468</v>
      </c>
      <c r="CI134" s="10">
        <v>0.81215753400000001</v>
      </c>
      <c r="CJ134" s="10">
        <f>VLOOKUP(A134,[1]HousingMarket!$A$2:$R$151,11,FALSE)</f>
        <v>0.76990850559132495</v>
      </c>
      <c r="CK134" s="10" t="s">
        <v>436</v>
      </c>
      <c r="CL134" s="10">
        <v>1202</v>
      </c>
      <c r="CM134" s="10">
        <v>1546</v>
      </c>
      <c r="CN134" s="10">
        <v>134947.34289999999</v>
      </c>
      <c r="CO134" s="10">
        <v>161363.31580000001</v>
      </c>
      <c r="CP134" s="10">
        <v>224873.96489999999</v>
      </c>
      <c r="CQ134" s="10">
        <v>0.195750227</v>
      </c>
      <c r="CR134" s="10">
        <v>0.39358790300000002</v>
      </c>
    </row>
    <row r="135" spans="1:96" x14ac:dyDescent="0.35">
      <c r="A135">
        <v>41051009302</v>
      </c>
      <c r="B135" t="s">
        <v>437</v>
      </c>
      <c r="C135" s="10" t="s">
        <v>451</v>
      </c>
      <c r="D135" s="10" t="s">
        <v>451</v>
      </c>
      <c r="E135" s="10" t="s">
        <v>451</v>
      </c>
      <c r="F135" s="10" t="s">
        <v>451</v>
      </c>
      <c r="G135" s="10" t="s">
        <v>39</v>
      </c>
      <c r="H135" s="10" t="s">
        <v>39</v>
      </c>
      <c r="I135" s="10" t="s">
        <v>230</v>
      </c>
      <c r="J135" s="10" t="s">
        <v>230</v>
      </c>
      <c r="K135" s="10" t="s">
        <v>230</v>
      </c>
      <c r="L135" s="10">
        <v>3</v>
      </c>
      <c r="M135" s="10">
        <v>4</v>
      </c>
      <c r="N135" s="10">
        <v>0</v>
      </c>
      <c r="O135" s="10">
        <v>0</v>
      </c>
      <c r="P135" s="10">
        <v>1</v>
      </c>
      <c r="Q135" s="10">
        <v>1</v>
      </c>
      <c r="R135" s="10">
        <v>16446.509999999998</v>
      </c>
      <c r="S135" s="9">
        <v>0.54857475276323442</v>
      </c>
      <c r="T135" s="9">
        <v>0.58021851638872912</v>
      </c>
      <c r="U135" s="9">
        <v>5.8173356602675974E-2</v>
      </c>
      <c r="V135" s="9">
        <v>0.13225991949396204</v>
      </c>
      <c r="W135" s="10">
        <v>398</v>
      </c>
      <c r="X135" s="10">
        <v>0.73799999999999999</v>
      </c>
      <c r="Y135" s="10">
        <v>326</v>
      </c>
      <c r="Z135" s="10">
        <v>0.73399999999999999</v>
      </c>
      <c r="AA135" s="10">
        <v>391</v>
      </c>
      <c r="AB135" s="9">
        <v>0.76516634050880628</v>
      </c>
      <c r="AC135" s="10">
        <v>-4.0000000000000001E-3</v>
      </c>
      <c r="AD135" s="9">
        <v>3.0932106274571991E-2</v>
      </c>
      <c r="AE135" s="10">
        <v>639</v>
      </c>
      <c r="AF135" s="10">
        <v>795</v>
      </c>
      <c r="AG135" s="10">
        <v>897</v>
      </c>
      <c r="AH135" s="9">
        <v>0.244131455399061</v>
      </c>
      <c r="AI135" s="9">
        <v>0.1283018867924528</v>
      </c>
      <c r="AJ135" s="10">
        <v>3418</v>
      </c>
      <c r="AK135" s="10">
        <v>3900</v>
      </c>
      <c r="AL135" s="10">
        <v>4539</v>
      </c>
      <c r="AM135" s="10">
        <v>0.14099999999999999</v>
      </c>
      <c r="AN135" s="9">
        <v>0.16384615384615375</v>
      </c>
      <c r="AO135" s="10">
        <v>40996</v>
      </c>
      <c r="AP135" s="10">
        <v>37029</v>
      </c>
      <c r="AQ135" s="10">
        <v>47536</v>
      </c>
      <c r="AR135" s="10">
        <v>-9.7000000000000003E-2</v>
      </c>
      <c r="AS135" s="9">
        <v>0.28375057387453073</v>
      </c>
      <c r="AT135" s="10">
        <v>0.18</v>
      </c>
      <c r="AU135" s="10">
        <v>0.24</v>
      </c>
      <c r="AV135" s="9">
        <v>0.22070116861435726</v>
      </c>
      <c r="AW135" s="10">
        <v>0.06</v>
      </c>
      <c r="AX135" s="9">
        <v>-1.9298831385642728E-2</v>
      </c>
      <c r="AY135" s="10">
        <v>0.316</v>
      </c>
      <c r="AZ135" s="10">
        <v>0.45100000000000001</v>
      </c>
      <c r="BA135" s="9">
        <v>0.424024024024024</v>
      </c>
      <c r="BB135" s="10">
        <v>0.13500000000000001</v>
      </c>
      <c r="BC135" s="9">
        <v>-2.6731262985039417E-2</v>
      </c>
      <c r="BD135" s="10">
        <v>-13.44</v>
      </c>
      <c r="BE135" s="9">
        <f t="shared" si="4"/>
        <v>2.6975975975976008E-2</v>
      </c>
      <c r="BF135" s="10">
        <v>0.21</v>
      </c>
      <c r="BG135" s="10">
        <v>0.34100000000000003</v>
      </c>
      <c r="BH135" s="9">
        <v>0.42101784534038333</v>
      </c>
      <c r="BI135" s="10">
        <v>0.13100000000000001</v>
      </c>
      <c r="BJ135" s="9">
        <v>7.9735794058332032E-2</v>
      </c>
      <c r="BK135" s="10">
        <v>0.46200000000000002</v>
      </c>
      <c r="BL135" s="10">
        <v>0.52400000000000002</v>
      </c>
      <c r="BM135" s="10">
        <v>0.46500000000000002</v>
      </c>
      <c r="BN135" s="10">
        <v>6.0999999999999999E-2</v>
      </c>
      <c r="BO135" s="10">
        <v>-5.8000000000000003E-2</v>
      </c>
      <c r="BP135" s="10">
        <v>129</v>
      </c>
      <c r="BQ135" s="10">
        <v>0</v>
      </c>
      <c r="BR135" s="10">
        <v>591</v>
      </c>
      <c r="BS135" s="10">
        <v>0.56299999999999994</v>
      </c>
      <c r="BT135" s="10">
        <v>845</v>
      </c>
      <c r="BU135" s="10">
        <v>0.61</v>
      </c>
      <c r="BV135" s="10">
        <v>820</v>
      </c>
      <c r="BW135" s="10">
        <v>0.61</v>
      </c>
      <c r="BX135" s="10">
        <v>0.43</v>
      </c>
      <c r="BY135" s="10">
        <v>-0.03</v>
      </c>
      <c r="BZ135" s="10">
        <v>150100</v>
      </c>
      <c r="CA135" s="10">
        <v>237150</v>
      </c>
      <c r="CB135" s="10">
        <v>209600</v>
      </c>
      <c r="CC135" s="10">
        <v>0.71258324570627407</v>
      </c>
      <c r="CD135" s="10">
        <v>0.7102677058624195</v>
      </c>
      <c r="CE135" s="10">
        <v>-0.11617119966266076</v>
      </c>
      <c r="CF135" s="10">
        <v>0.57994670219853428</v>
      </c>
      <c r="CG135" s="10">
        <v>0.39640239840106595</v>
      </c>
      <c r="CH135" s="10">
        <v>0.96901226600000001</v>
      </c>
      <c r="CI135" s="10">
        <v>0.81215753400000001</v>
      </c>
      <c r="CJ135" s="10">
        <f>VLOOKUP(A135,[1]HousingMarket!$A$2:$R$151,11,FALSE)</f>
        <v>0.7102677058624195</v>
      </c>
      <c r="CK135" s="10" t="s">
        <v>413</v>
      </c>
      <c r="CL135" s="10">
        <v>1172</v>
      </c>
      <c r="CM135" s="10">
        <v>1533</v>
      </c>
      <c r="CN135" s="10">
        <v>144633.1905</v>
      </c>
      <c r="CO135" s="10">
        <v>170352.94870000001</v>
      </c>
      <c r="CP135" s="10">
        <v>233297.321</v>
      </c>
      <c r="CQ135" s="10">
        <v>0.177827497</v>
      </c>
      <c r="CR135" s="10">
        <v>0.369493882</v>
      </c>
    </row>
    <row r="136" spans="1:96" x14ac:dyDescent="0.35">
      <c r="A136">
        <v>41051009400</v>
      </c>
      <c r="B136" t="s">
        <v>438</v>
      </c>
      <c r="C136" s="10" t="s">
        <v>451</v>
      </c>
      <c r="D136" s="10" t="s">
        <v>451</v>
      </c>
      <c r="E136" s="10" t="s">
        <v>451</v>
      </c>
      <c r="F136" s="10" t="s">
        <v>451</v>
      </c>
      <c r="G136" s="10" t="s">
        <v>237</v>
      </c>
      <c r="H136" s="10" t="s">
        <v>262</v>
      </c>
      <c r="I136" s="10" t="s">
        <v>227</v>
      </c>
      <c r="J136" s="10" t="s">
        <v>227</v>
      </c>
      <c r="K136" s="10" t="s">
        <v>227</v>
      </c>
      <c r="L136" s="10">
        <v>3</v>
      </c>
      <c r="M136" s="10">
        <v>2</v>
      </c>
      <c r="N136" s="10">
        <v>0</v>
      </c>
      <c r="O136" s="10">
        <v>0</v>
      </c>
      <c r="P136" s="10">
        <v>0</v>
      </c>
      <c r="Q136" s="10">
        <v>0</v>
      </c>
      <c r="R136" s="10">
        <v>35493.839999999997</v>
      </c>
      <c r="S136" s="9">
        <v>0.51489637305699487</v>
      </c>
      <c r="T136" s="9">
        <v>0.49059095411026743</v>
      </c>
      <c r="U136" s="9">
        <v>7.7072538860103623E-2</v>
      </c>
      <c r="V136" s="9">
        <v>4.159788709144932E-2</v>
      </c>
      <c r="W136" s="10">
        <v>583</v>
      </c>
      <c r="X136" s="10">
        <v>0.74099999999999999</v>
      </c>
      <c r="Y136" s="10">
        <v>524</v>
      </c>
      <c r="Z136" s="10">
        <v>0.73099999999999998</v>
      </c>
      <c r="AA136" s="10">
        <v>724</v>
      </c>
      <c r="AB136" s="9">
        <v>0.68886774500475734</v>
      </c>
      <c r="AC136" s="10">
        <v>-0.01</v>
      </c>
      <c r="AD136" s="9">
        <v>-4.1955128077529991E-2</v>
      </c>
      <c r="AE136" s="10">
        <v>710</v>
      </c>
      <c r="AF136" s="10">
        <v>1015</v>
      </c>
      <c r="AG136" s="10">
        <v>997</v>
      </c>
      <c r="AH136" s="9">
        <v>0.42957746478873249</v>
      </c>
      <c r="AI136" s="9">
        <v>-1.7733990147783207E-2</v>
      </c>
      <c r="AJ136" s="10">
        <v>6684</v>
      </c>
      <c r="AK136" s="10">
        <v>7164</v>
      </c>
      <c r="AL136" s="10">
        <v>7237</v>
      </c>
      <c r="AM136" s="10">
        <v>7.1999999999999995E-2</v>
      </c>
      <c r="AN136" s="9">
        <v>1.0189838079285307E-2</v>
      </c>
      <c r="AO136" s="10">
        <v>45359</v>
      </c>
      <c r="AP136" s="10">
        <v>54330</v>
      </c>
      <c r="AQ136" s="10">
        <v>51649</v>
      </c>
      <c r="AR136" s="10">
        <v>0.19800000000000001</v>
      </c>
      <c r="AS136" s="9">
        <v>-4.9346585680103083E-2</v>
      </c>
      <c r="AT136" s="10">
        <v>0.21</v>
      </c>
      <c r="AU136" s="10">
        <v>0.218</v>
      </c>
      <c r="AV136" s="9">
        <v>0.21393034825870647</v>
      </c>
      <c r="AW136" s="10">
        <v>8.0000000000000002E-3</v>
      </c>
      <c r="AX136" s="9">
        <v>-4.069651741293534E-3</v>
      </c>
      <c r="AY136" s="10">
        <v>0.16500000000000001</v>
      </c>
      <c r="AZ136" s="10">
        <v>0.13400000000000001</v>
      </c>
      <c r="BA136" s="9">
        <v>0.19855222337125128</v>
      </c>
      <c r="BB136" s="10">
        <v>-3.1E-2</v>
      </c>
      <c r="BC136" s="9">
        <v>6.4321719575530095E-2</v>
      </c>
      <c r="BD136" s="10">
        <v>3.04</v>
      </c>
      <c r="BE136" s="9">
        <f t="shared" si="4"/>
        <v>-6.4552223371251327E-2</v>
      </c>
      <c r="BF136" s="10">
        <v>0.14199999999999999</v>
      </c>
      <c r="BG136" s="10">
        <v>0.31900000000000001</v>
      </c>
      <c r="BH136" s="9">
        <v>0.33024734005803508</v>
      </c>
      <c r="BI136" s="10">
        <v>0.17699999999999999</v>
      </c>
      <c r="BJ136" s="9">
        <v>1.1431036317108234E-2</v>
      </c>
      <c r="BK136" s="10">
        <v>0.38400000000000001</v>
      </c>
      <c r="BL136" s="10">
        <v>0.42299999999999999</v>
      </c>
      <c r="BM136" s="10">
        <v>0.40799999999999997</v>
      </c>
      <c r="BN136" s="10">
        <v>3.9E-2</v>
      </c>
      <c r="BO136" s="10">
        <v>-1.4999999999999999E-2</v>
      </c>
      <c r="BP136" s="10">
        <v>0</v>
      </c>
      <c r="BQ136" s="10">
        <v>0</v>
      </c>
      <c r="BR136" s="10">
        <v>549</v>
      </c>
      <c r="BS136" s="10">
        <v>0.29399999999999998</v>
      </c>
      <c r="BT136" s="10">
        <v>630</v>
      </c>
      <c r="BU136" s="10">
        <v>0.33300000000000002</v>
      </c>
      <c r="BV136" s="10">
        <v>510</v>
      </c>
      <c r="BW136" s="10">
        <v>0.29399999999999998</v>
      </c>
      <c r="BX136" s="10">
        <v>0.14799999999999999</v>
      </c>
      <c r="BY136" s="10">
        <v>-0.19</v>
      </c>
      <c r="BZ136" s="10">
        <v>165100</v>
      </c>
      <c r="CA136" s="10">
        <v>250400</v>
      </c>
      <c r="CB136" s="10">
        <v>232300</v>
      </c>
      <c r="CC136" s="10">
        <v>0.81072555205047314</v>
      </c>
      <c r="CD136" s="10">
        <v>0.78719078278549648</v>
      </c>
      <c r="CE136" s="10">
        <v>-7.2284345047923318E-2</v>
      </c>
      <c r="CF136" s="10">
        <v>0.51665657177468205</v>
      </c>
      <c r="CG136" s="10">
        <v>0.40702604482132043</v>
      </c>
      <c r="CH136" s="10">
        <v>1.065848935</v>
      </c>
      <c r="CI136" s="10">
        <v>0.85753424700000003</v>
      </c>
      <c r="CJ136" s="10">
        <f>VLOOKUP(A136,[1]HousingMarket!$A$2:$R$151,11,FALSE)</f>
        <v>0.78719078278549648</v>
      </c>
      <c r="CK136" s="10" t="s">
        <v>439</v>
      </c>
      <c r="CL136" s="10">
        <v>1228</v>
      </c>
      <c r="CM136" s="10">
        <v>1610</v>
      </c>
      <c r="CN136" s="10">
        <v>166070.76790000001</v>
      </c>
      <c r="CO136" s="10">
        <v>200351.26670000001</v>
      </c>
      <c r="CP136" s="10">
        <v>254087.5251</v>
      </c>
      <c r="CQ136" s="10">
        <v>0.20642102900000001</v>
      </c>
      <c r="CR136" s="10">
        <v>0.268210226</v>
      </c>
    </row>
    <row r="137" spans="1:96" x14ac:dyDescent="0.35">
      <c r="A137">
        <v>41051009501</v>
      </c>
      <c r="B137" t="s">
        <v>440</v>
      </c>
      <c r="C137" s="10" t="s">
        <v>451</v>
      </c>
      <c r="D137" s="10" t="s">
        <v>5</v>
      </c>
      <c r="E137" s="10" t="s">
        <v>456</v>
      </c>
      <c r="F137" s="10" t="s">
        <v>451</v>
      </c>
      <c r="G137" s="10" t="s">
        <v>39</v>
      </c>
      <c r="H137" s="10" t="s">
        <v>39</v>
      </c>
      <c r="I137" s="10" t="s">
        <v>227</v>
      </c>
      <c r="J137" s="10" t="s">
        <v>230</v>
      </c>
      <c r="K137" s="10" t="s">
        <v>230</v>
      </c>
      <c r="L137" s="10">
        <v>3</v>
      </c>
      <c r="M137" s="10">
        <v>3</v>
      </c>
      <c r="N137" s="10">
        <v>0</v>
      </c>
      <c r="O137" s="10">
        <v>0</v>
      </c>
      <c r="P137" s="10">
        <v>0</v>
      </c>
      <c r="Q137" s="10">
        <v>0</v>
      </c>
      <c r="R137" s="10">
        <v>9275.06</v>
      </c>
      <c r="S137" s="9">
        <v>0.19452449567723343</v>
      </c>
      <c r="T137" s="9">
        <v>0.20088845014807502</v>
      </c>
      <c r="U137" s="9">
        <v>2.4015369836695485E-2</v>
      </c>
      <c r="V137" s="9">
        <v>4.0473840078973346E-2</v>
      </c>
      <c r="W137" s="10">
        <v>518</v>
      </c>
      <c r="X137" s="10">
        <v>0.753</v>
      </c>
      <c r="Y137" s="10">
        <v>400</v>
      </c>
      <c r="Z137" s="10">
        <v>0.67100000000000004</v>
      </c>
      <c r="AA137" s="10">
        <v>304</v>
      </c>
      <c r="AB137" s="9">
        <v>0.81066666666666665</v>
      </c>
      <c r="AC137" s="10">
        <v>-8.2000000000000003E-2</v>
      </c>
      <c r="AD137" s="9">
        <v>0.13952572706935118</v>
      </c>
      <c r="AE137" s="10">
        <v>627</v>
      </c>
      <c r="AF137" s="10">
        <v>799</v>
      </c>
      <c r="AG137" s="10">
        <v>898</v>
      </c>
      <c r="AH137" s="9">
        <v>0.27432216905901119</v>
      </c>
      <c r="AI137" s="9">
        <v>0.12390488110137676</v>
      </c>
      <c r="AJ137" s="10">
        <v>4104</v>
      </c>
      <c r="AK137" s="10">
        <v>4467</v>
      </c>
      <c r="AL137" s="10">
        <v>4769</v>
      </c>
      <c r="AM137" s="10">
        <v>8.7999999999999995E-2</v>
      </c>
      <c r="AN137" s="9">
        <v>6.7606895007835233E-2</v>
      </c>
      <c r="AO137" s="10">
        <v>40758</v>
      </c>
      <c r="AP137" s="10">
        <v>43644</v>
      </c>
      <c r="AQ137" s="10">
        <v>42433</v>
      </c>
      <c r="AR137" s="10">
        <v>7.0999999999999994E-2</v>
      </c>
      <c r="AS137" s="9">
        <v>-2.7747227568508892E-2</v>
      </c>
      <c r="AT137" s="10">
        <v>0.22500000000000001</v>
      </c>
      <c r="AU137" s="10">
        <v>0.248</v>
      </c>
      <c r="AV137" s="9">
        <v>0.18325581395348836</v>
      </c>
      <c r="AW137" s="10">
        <v>2.3E-2</v>
      </c>
      <c r="AX137" s="9">
        <v>-6.4744186046511609E-2</v>
      </c>
      <c r="AY137" s="10">
        <v>0.32500000000000001</v>
      </c>
      <c r="AZ137" s="10">
        <v>0.33100000000000002</v>
      </c>
      <c r="BA137" s="9">
        <v>0.42986666666666667</v>
      </c>
      <c r="BB137" s="10">
        <v>6.0000000000000001E-3</v>
      </c>
      <c r="BC137" s="9">
        <v>9.9127367055771742E-2</v>
      </c>
      <c r="BD137" s="10">
        <v>-0.54</v>
      </c>
      <c r="BE137" s="9">
        <f t="shared" si="4"/>
        <v>-9.8866666666666658E-2</v>
      </c>
      <c r="BF137" s="10">
        <v>0.30199999999999999</v>
      </c>
      <c r="BG137" s="10">
        <v>0.435</v>
      </c>
      <c r="BH137" s="9">
        <v>0.49465296707905221</v>
      </c>
      <c r="BI137" s="10">
        <v>0.13300000000000001</v>
      </c>
      <c r="BJ137" s="9">
        <v>5.9461563452457178E-2</v>
      </c>
      <c r="BK137" s="10">
        <v>0.41499999999999998</v>
      </c>
      <c r="BL137" s="10">
        <v>0.51300000000000001</v>
      </c>
      <c r="BM137" s="10">
        <v>0.51300000000000001</v>
      </c>
      <c r="BN137" s="10">
        <v>9.8000000000000004E-2</v>
      </c>
      <c r="BO137" s="10">
        <v>0</v>
      </c>
      <c r="BP137" s="10">
        <v>91</v>
      </c>
      <c r="BQ137" s="10">
        <v>0</v>
      </c>
      <c r="BR137" s="10">
        <v>628</v>
      </c>
      <c r="BS137" s="10">
        <v>0.46300000000000002</v>
      </c>
      <c r="BT137" s="10">
        <v>615</v>
      </c>
      <c r="BU137" s="10">
        <v>0.45700000000000002</v>
      </c>
      <c r="BV137" s="10">
        <v>695</v>
      </c>
      <c r="BW137" s="10">
        <v>0.47599999999999998</v>
      </c>
      <c r="BX137" s="10">
        <v>-2.1000000000000001E-2</v>
      </c>
      <c r="BY137" s="10">
        <v>0.13</v>
      </c>
      <c r="BZ137" s="10">
        <v>183700</v>
      </c>
      <c r="CA137" s="10">
        <v>261450</v>
      </c>
      <c r="CB137" s="10">
        <v>227900</v>
      </c>
      <c r="CC137" s="10">
        <v>0.78864353312302837</v>
      </c>
      <c r="CD137" s="10">
        <v>0.77228058285327006</v>
      </c>
      <c r="CE137" s="10">
        <v>-0.12832281506980303</v>
      </c>
      <c r="CF137" s="10">
        <v>0.42324442025040826</v>
      </c>
      <c r="CG137" s="10">
        <v>0.24060968971148611</v>
      </c>
      <c r="CH137" s="10">
        <v>1.1859264039999999</v>
      </c>
      <c r="CI137" s="10">
        <v>0.89537671200000002</v>
      </c>
      <c r="CJ137" s="10">
        <f>VLOOKUP(A137,[1]HousingMarket!$A$2:$R$151,11,FALSE)</f>
        <v>0.77228058285327006</v>
      </c>
      <c r="CK137" s="10" t="s">
        <v>441</v>
      </c>
      <c r="CL137" s="10">
        <v>1272</v>
      </c>
      <c r="CM137" s="10">
        <v>1633</v>
      </c>
      <c r="CN137" s="10">
        <v>165030</v>
      </c>
      <c r="CO137" s="10">
        <v>206498.21429999999</v>
      </c>
      <c r="CP137" s="10">
        <v>260230.56580000001</v>
      </c>
      <c r="CQ137" s="10">
        <v>0.25127682400000001</v>
      </c>
      <c r="CR137" s="10">
        <v>0.26020734200000001</v>
      </c>
    </row>
    <row r="138" spans="1:96" x14ac:dyDescent="0.35">
      <c r="A138">
        <v>41051009502</v>
      </c>
      <c r="B138" t="s">
        <v>442</v>
      </c>
      <c r="C138" s="10" t="s">
        <v>451</v>
      </c>
      <c r="D138" s="10" t="s">
        <v>453</v>
      </c>
      <c r="E138" s="10" t="s">
        <v>455</v>
      </c>
      <c r="F138" s="10" t="s">
        <v>451</v>
      </c>
      <c r="G138" s="10" t="s">
        <v>237</v>
      </c>
      <c r="H138" s="10" t="s">
        <v>237</v>
      </c>
      <c r="I138" s="10" t="s">
        <v>230</v>
      </c>
      <c r="J138" s="10" t="s">
        <v>227</v>
      </c>
      <c r="K138" s="10" t="s">
        <v>227</v>
      </c>
      <c r="L138" s="10">
        <v>3</v>
      </c>
      <c r="M138" s="10">
        <v>2</v>
      </c>
      <c r="N138" s="10">
        <v>0</v>
      </c>
      <c r="O138" s="10">
        <v>1</v>
      </c>
      <c r="P138" s="10">
        <v>0</v>
      </c>
      <c r="Q138" s="10">
        <v>0</v>
      </c>
      <c r="R138" s="10">
        <v>17343.240000000002</v>
      </c>
      <c r="S138" s="9">
        <v>0.44650900900900903</v>
      </c>
      <c r="T138" s="9">
        <v>0.44444444444444442</v>
      </c>
      <c r="U138" s="9">
        <v>7.8828828828828822E-3</v>
      </c>
      <c r="V138" s="9">
        <v>2.5596276905177427E-2</v>
      </c>
      <c r="W138" s="10">
        <v>424</v>
      </c>
      <c r="X138" s="10">
        <v>0.59599999999999997</v>
      </c>
      <c r="Y138" s="10">
        <v>429</v>
      </c>
      <c r="Z138" s="10">
        <v>0.64300000000000002</v>
      </c>
      <c r="AA138" s="10">
        <v>469</v>
      </c>
      <c r="AB138" s="9">
        <v>0.67579250720461093</v>
      </c>
      <c r="AC138" s="10">
        <v>4.7E-2</v>
      </c>
      <c r="AD138" s="9">
        <v>3.2614096410008231E-2</v>
      </c>
      <c r="AE138" s="10">
        <v>639</v>
      </c>
      <c r="AF138" s="10">
        <v>796</v>
      </c>
      <c r="AG138" s="10">
        <v>862</v>
      </c>
      <c r="AH138" s="9">
        <v>0.24569640062597808</v>
      </c>
      <c r="AI138" s="9">
        <v>8.2914572864321689E-2</v>
      </c>
      <c r="AJ138" s="10">
        <v>4135</v>
      </c>
      <c r="AK138" s="10">
        <v>4355</v>
      </c>
      <c r="AL138" s="10">
        <v>4313</v>
      </c>
      <c r="AM138" s="10">
        <v>5.2999999999999999E-2</v>
      </c>
      <c r="AN138" s="9">
        <v>-9.6440872560275004E-3</v>
      </c>
      <c r="AO138" s="10">
        <v>42530</v>
      </c>
      <c r="AP138" s="10">
        <v>52924</v>
      </c>
      <c r="AQ138" s="10">
        <v>60149</v>
      </c>
      <c r="AR138" s="10">
        <v>0.24399999999999999</v>
      </c>
      <c r="AS138" s="9">
        <v>0.13651651424684452</v>
      </c>
      <c r="AT138" s="10">
        <v>0.23599999999999999</v>
      </c>
      <c r="AU138" s="10">
        <v>0.35899999999999999</v>
      </c>
      <c r="AV138" s="9">
        <v>0.24295894129623347</v>
      </c>
      <c r="AW138" s="10">
        <v>0.123</v>
      </c>
      <c r="AX138" s="9">
        <v>-0.11604105870376658</v>
      </c>
      <c r="AY138" s="10">
        <v>0.443</v>
      </c>
      <c r="AZ138" s="10">
        <v>0.41099999999999998</v>
      </c>
      <c r="BA138" s="9">
        <v>0.47908979089790898</v>
      </c>
      <c r="BB138" s="10">
        <v>-3.2000000000000001E-2</v>
      </c>
      <c r="BC138" s="9">
        <v>6.8418328068172773E-2</v>
      </c>
      <c r="BD138" s="10">
        <v>3.25</v>
      </c>
      <c r="BE138" s="9">
        <f t="shared" si="4"/>
        <v>-6.8089790897909008E-2</v>
      </c>
      <c r="BF138" s="10">
        <v>0.318</v>
      </c>
      <c r="BG138" s="10">
        <v>0.46</v>
      </c>
      <c r="BH138" s="9">
        <v>0.48875492696498957</v>
      </c>
      <c r="BI138" s="10">
        <v>0.14299999999999999</v>
      </c>
      <c r="BJ138" s="9">
        <v>2.8364571052245602E-2</v>
      </c>
      <c r="BK138" s="10">
        <v>0.47699999999999998</v>
      </c>
      <c r="BL138" s="10">
        <v>0.46300000000000002</v>
      </c>
      <c r="BM138" s="10">
        <v>0.36</v>
      </c>
      <c r="BN138" s="10">
        <v>-1.4E-2</v>
      </c>
      <c r="BO138" s="10">
        <v>-0.10299999999999999</v>
      </c>
      <c r="BP138" s="10">
        <v>0</v>
      </c>
      <c r="BQ138" s="10">
        <v>0</v>
      </c>
      <c r="BR138" s="10">
        <v>730</v>
      </c>
      <c r="BS138" s="10">
        <v>0.54900000000000004</v>
      </c>
      <c r="BT138" s="10">
        <v>820</v>
      </c>
      <c r="BU138" s="10">
        <v>0.59399999999999997</v>
      </c>
      <c r="BV138" s="10">
        <v>775</v>
      </c>
      <c r="BW138" s="10">
        <v>0.58499999999999996</v>
      </c>
      <c r="BX138" s="10">
        <v>0.123</v>
      </c>
      <c r="BY138" s="10">
        <v>-5.5E-2</v>
      </c>
      <c r="BZ138" s="10">
        <v>173900</v>
      </c>
      <c r="CA138" s="10">
        <v>261450</v>
      </c>
      <c r="CB138" s="10">
        <v>271000</v>
      </c>
      <c r="CC138" s="10">
        <v>0.95478443743427965</v>
      </c>
      <c r="CD138" s="10">
        <v>0.91833276855303292</v>
      </c>
      <c r="CE138" s="10">
        <v>3.6527060623446163E-2</v>
      </c>
      <c r="CF138" s="10">
        <v>0.50345025876940774</v>
      </c>
      <c r="CG138" s="10">
        <v>0.55836687751581371</v>
      </c>
      <c r="CH138" s="10">
        <v>1.1226597810000001</v>
      </c>
      <c r="CI138" s="10">
        <v>0.89537671200000002</v>
      </c>
      <c r="CJ138" s="10">
        <f>VLOOKUP(A138,[1]HousingMarket!$A$2:$R$151,11,FALSE)</f>
        <v>0.91833276855303292</v>
      </c>
      <c r="CK138" s="10" t="s">
        <v>443</v>
      </c>
      <c r="CL138" s="10">
        <v>1290</v>
      </c>
      <c r="CM138" s="10">
        <v>1737</v>
      </c>
      <c r="CN138" s="10">
        <v>178874.25</v>
      </c>
      <c r="CO138" s="10">
        <v>216705.45449999999</v>
      </c>
      <c r="CP138" s="10">
        <v>254865</v>
      </c>
      <c r="CQ138" s="10">
        <v>0.21149609</v>
      </c>
      <c r="CR138" s="10">
        <v>0.17608945500000001</v>
      </c>
    </row>
    <row r="139" spans="1:96" x14ac:dyDescent="0.35">
      <c r="A139">
        <v>41051009701</v>
      </c>
      <c r="B139" t="s">
        <v>444</v>
      </c>
      <c r="C139" s="10" t="s">
        <v>451</v>
      </c>
      <c r="D139" s="10" t="s">
        <v>451</v>
      </c>
      <c r="E139" s="10" t="s">
        <v>451</v>
      </c>
      <c r="F139" s="10" t="s">
        <v>451</v>
      </c>
      <c r="G139" s="10" t="s">
        <v>39</v>
      </c>
      <c r="H139" s="10" t="s">
        <v>39</v>
      </c>
      <c r="I139" s="10" t="s">
        <v>230</v>
      </c>
      <c r="J139" s="10" t="s">
        <v>230</v>
      </c>
      <c r="K139" s="10" t="s">
        <v>230</v>
      </c>
      <c r="L139" s="10">
        <v>4</v>
      </c>
      <c r="M139" s="10">
        <v>3</v>
      </c>
      <c r="N139" s="10">
        <v>1</v>
      </c>
      <c r="O139" s="10">
        <v>0</v>
      </c>
      <c r="P139" s="10">
        <v>0</v>
      </c>
      <c r="Q139" s="10">
        <v>0</v>
      </c>
      <c r="R139" s="10">
        <v>15508.31</v>
      </c>
      <c r="S139" s="9">
        <v>0.50121891760117021</v>
      </c>
      <c r="T139" s="9">
        <v>0.64052905054322151</v>
      </c>
      <c r="U139" s="9">
        <v>4.5343734763529986E-2</v>
      </c>
      <c r="V139" s="9">
        <v>6.6131317902692485E-2</v>
      </c>
      <c r="W139" s="10">
        <v>463</v>
      </c>
      <c r="X139" s="10">
        <v>0.93700000000000006</v>
      </c>
      <c r="Y139" s="10">
        <v>473</v>
      </c>
      <c r="Z139" s="10">
        <v>0.97299999999999998</v>
      </c>
      <c r="AA139" s="10">
        <v>468</v>
      </c>
      <c r="AB139" s="9">
        <v>0.77611940298507465</v>
      </c>
      <c r="AC139" s="10">
        <v>3.5999999999999997E-2</v>
      </c>
      <c r="AD139" s="9">
        <v>-0.19713162582150967</v>
      </c>
      <c r="AE139" s="10">
        <v>654</v>
      </c>
      <c r="AF139" s="10">
        <v>791</v>
      </c>
      <c r="AG139" s="10">
        <v>982</v>
      </c>
      <c r="AH139" s="9">
        <v>0.20948012232415891</v>
      </c>
      <c r="AI139" s="9">
        <v>0.24146649810366627</v>
      </c>
      <c r="AJ139" s="10">
        <v>5238</v>
      </c>
      <c r="AK139" s="10">
        <v>5026</v>
      </c>
      <c r="AL139" s="10">
        <v>5999</v>
      </c>
      <c r="AM139" s="10">
        <v>-0.04</v>
      </c>
      <c r="AN139" s="9">
        <v>0.19359331476323116</v>
      </c>
      <c r="AO139" s="10">
        <v>38583</v>
      </c>
      <c r="AP139" s="10">
        <v>35675</v>
      </c>
      <c r="AQ139" s="10">
        <v>38846</v>
      </c>
      <c r="AR139" s="10">
        <v>-7.4999999999999997E-2</v>
      </c>
      <c r="AS139" s="9">
        <v>8.8885774351787017E-2</v>
      </c>
      <c r="AT139" s="10">
        <v>9.6000000000000002E-2</v>
      </c>
      <c r="AU139" s="10">
        <v>0.153</v>
      </c>
      <c r="AV139" s="9">
        <v>0.13888192529456003</v>
      </c>
      <c r="AW139" s="10">
        <v>5.7000000000000002E-2</v>
      </c>
      <c r="AX139" s="9">
        <v>-1.4118074705439965E-2</v>
      </c>
      <c r="AY139" s="10">
        <v>0.4</v>
      </c>
      <c r="AZ139" s="10">
        <v>0.439</v>
      </c>
      <c r="BA139" s="9">
        <v>0.45124378109452734</v>
      </c>
      <c r="BB139" s="10">
        <v>3.9E-2</v>
      </c>
      <c r="BC139" s="9">
        <v>1.2574342425088647E-2</v>
      </c>
      <c r="BD139" s="10">
        <v>-3.87</v>
      </c>
      <c r="BE139" s="9">
        <f t="shared" si="4"/>
        <v>-1.2243781094527284E-2</v>
      </c>
      <c r="BF139" s="10">
        <v>0.22800000000000001</v>
      </c>
      <c r="BG139" s="10">
        <v>0.42899999999999999</v>
      </c>
      <c r="BH139" s="9">
        <v>0.36556092682113683</v>
      </c>
      <c r="BI139" s="10">
        <v>0.20100000000000001</v>
      </c>
      <c r="BJ139" s="9">
        <v>-6.3010501750291714E-2</v>
      </c>
      <c r="BK139" s="10">
        <v>0.52500000000000002</v>
      </c>
      <c r="BL139" s="10">
        <v>0.623</v>
      </c>
      <c r="BM139" s="10">
        <v>0.624</v>
      </c>
      <c r="BN139" s="10">
        <v>9.8000000000000004E-2</v>
      </c>
      <c r="BO139" s="10">
        <v>1E-3</v>
      </c>
      <c r="BP139" s="10">
        <v>20</v>
      </c>
      <c r="BQ139" s="10">
        <v>0</v>
      </c>
      <c r="BR139" s="10">
        <v>975</v>
      </c>
      <c r="BS139" s="10">
        <v>0.623</v>
      </c>
      <c r="BT139" s="10">
        <v>1144</v>
      </c>
      <c r="BU139" s="10">
        <v>0.755</v>
      </c>
      <c r="BV139" s="10">
        <v>1180</v>
      </c>
      <c r="BW139" s="10">
        <v>0.73799999999999999</v>
      </c>
      <c r="BX139" s="10">
        <v>0.17299999999999999</v>
      </c>
      <c r="BY139" s="10">
        <v>3.1E-2</v>
      </c>
      <c r="BZ139" s="10">
        <v>135000</v>
      </c>
      <c r="CA139" s="10">
        <v>203100</v>
      </c>
      <c r="CB139" s="10">
        <v>176500</v>
      </c>
      <c r="CC139" s="10">
        <v>0.60813179109709081</v>
      </c>
      <c r="CD139" s="10">
        <v>0.59810233819044389</v>
      </c>
      <c r="CE139" s="10">
        <v>-0.13096996553421961</v>
      </c>
      <c r="CF139" s="10">
        <v>0.50444444444444447</v>
      </c>
      <c r="CG139" s="10">
        <v>0.30740740740740741</v>
      </c>
      <c r="CH139" s="10">
        <v>0.87153001900000004</v>
      </c>
      <c r="CI139" s="10">
        <v>0.69554794499999995</v>
      </c>
      <c r="CJ139" s="10">
        <f>VLOOKUP(A139,[1]HousingMarket!$A$2:$R$151,11,FALSE)</f>
        <v>0.59810233819044389</v>
      </c>
      <c r="CK139" s="10" t="s">
        <v>431</v>
      </c>
      <c r="CL139" s="10">
        <v>1132</v>
      </c>
      <c r="CM139" s="10">
        <v>1505</v>
      </c>
      <c r="CN139" s="10">
        <v>127790.54760000001</v>
      </c>
      <c r="CO139" s="10">
        <v>150583.1</v>
      </c>
      <c r="CP139" s="10">
        <v>204437.4333</v>
      </c>
      <c r="CQ139" s="10">
        <v>0.178358672</v>
      </c>
      <c r="CR139" s="10">
        <v>0.35763862800000001</v>
      </c>
    </row>
    <row r="140" spans="1:96" x14ac:dyDescent="0.35">
      <c r="A140">
        <v>41051009702</v>
      </c>
      <c r="B140" t="s">
        <v>445</v>
      </c>
      <c r="C140" s="10" t="s">
        <v>451</v>
      </c>
      <c r="D140" s="10" t="s">
        <v>451</v>
      </c>
      <c r="E140" s="10" t="s">
        <v>451</v>
      </c>
      <c r="F140" s="10" t="s">
        <v>451</v>
      </c>
      <c r="G140" s="10" t="s">
        <v>39</v>
      </c>
      <c r="H140" s="10" t="s">
        <v>39</v>
      </c>
      <c r="I140" s="10" t="s">
        <v>230</v>
      </c>
      <c r="J140" s="10" t="s">
        <v>230</v>
      </c>
      <c r="K140" s="10" t="s">
        <v>230</v>
      </c>
      <c r="L140" s="10">
        <v>3</v>
      </c>
      <c r="M140" s="10">
        <v>3</v>
      </c>
      <c r="N140" s="10">
        <v>0</v>
      </c>
      <c r="O140" s="10">
        <v>0</v>
      </c>
      <c r="P140" s="10">
        <v>0</v>
      </c>
      <c r="Q140" s="10">
        <v>0</v>
      </c>
      <c r="R140" s="10">
        <v>22189.09</v>
      </c>
      <c r="S140" s="9">
        <v>0.57625924621345548</v>
      </c>
      <c r="T140" s="9">
        <v>0.54733627417712927</v>
      </c>
      <c r="U140" s="9">
        <v>5.3892215568862277E-2</v>
      </c>
      <c r="V140" s="9">
        <v>5.4292500848320324E-2</v>
      </c>
      <c r="W140" s="10">
        <v>577</v>
      </c>
      <c r="X140" s="10">
        <v>0.64200000000000002</v>
      </c>
      <c r="Y140" s="10">
        <v>519</v>
      </c>
      <c r="Z140" s="10">
        <v>0.64600000000000002</v>
      </c>
      <c r="AA140" s="10">
        <v>709</v>
      </c>
      <c r="AB140" s="9">
        <v>0.759914255091104</v>
      </c>
      <c r="AC140" s="10">
        <v>4.0000000000000001E-3</v>
      </c>
      <c r="AD140" s="9">
        <v>0.11439186703140247</v>
      </c>
      <c r="AE140" s="10">
        <v>617</v>
      </c>
      <c r="AF140" s="10">
        <v>726</v>
      </c>
      <c r="AG140" s="10">
        <v>870</v>
      </c>
      <c r="AH140" s="9">
        <v>0.1766612641815235</v>
      </c>
      <c r="AI140" s="9">
        <v>0.19834710743801653</v>
      </c>
      <c r="AJ140" s="10">
        <v>7013</v>
      </c>
      <c r="AK140" s="10">
        <v>7838</v>
      </c>
      <c r="AL140" s="10">
        <v>8397</v>
      </c>
      <c r="AM140" s="10">
        <v>0.11799999999999999</v>
      </c>
      <c r="AN140" s="9">
        <v>7.1319214085225902E-2</v>
      </c>
      <c r="AO140" s="10">
        <v>34464</v>
      </c>
      <c r="AP140" s="10">
        <v>42857</v>
      </c>
      <c r="AQ140" s="10">
        <v>40399</v>
      </c>
      <c r="AR140" s="10">
        <v>0.24399999999999999</v>
      </c>
      <c r="AS140" s="9">
        <v>-5.7353524511748355E-2</v>
      </c>
      <c r="AT140" s="10">
        <v>7.4999999999999997E-2</v>
      </c>
      <c r="AU140" s="10">
        <v>6.0999999999999999E-2</v>
      </c>
      <c r="AV140" s="9">
        <v>8.4672677381419051E-2</v>
      </c>
      <c r="AW140" s="10">
        <v>-1.4E-2</v>
      </c>
      <c r="AX140" s="9">
        <v>2.3672677381419052E-2</v>
      </c>
      <c r="AY140" s="10">
        <v>0.29599999999999999</v>
      </c>
      <c r="AZ140" s="10">
        <v>0.32500000000000001</v>
      </c>
      <c r="BA140" s="9">
        <v>0.32496194824961949</v>
      </c>
      <c r="BB140" s="10">
        <v>2.9000000000000001E-2</v>
      </c>
      <c r="BC140" s="9">
        <v>9.6667264246119711E-5</v>
      </c>
      <c r="BD140" s="10">
        <v>-2.92</v>
      </c>
      <c r="BE140" s="9">
        <f t="shared" si="4"/>
        <v>3.8051750380407867E-5</v>
      </c>
      <c r="BF140" s="10">
        <v>0.23300000000000001</v>
      </c>
      <c r="BG140" s="10">
        <v>0.30199999999999999</v>
      </c>
      <c r="BH140" s="9">
        <v>0.44182446111706564</v>
      </c>
      <c r="BI140" s="10">
        <v>7.0000000000000007E-2</v>
      </c>
      <c r="BJ140" s="9">
        <v>0.139451406766466</v>
      </c>
      <c r="BK140" s="10">
        <v>0.55700000000000005</v>
      </c>
      <c r="BL140" s="10">
        <v>0.54300000000000004</v>
      </c>
      <c r="BM140" s="10">
        <v>0.58099999999999996</v>
      </c>
      <c r="BN140" s="10">
        <v>-1.4E-2</v>
      </c>
      <c r="BO140" s="10">
        <v>3.7999999999999999E-2</v>
      </c>
      <c r="BP140" s="10">
        <v>0</v>
      </c>
      <c r="BQ140" s="10">
        <v>0</v>
      </c>
      <c r="BR140" s="10">
        <v>1241</v>
      </c>
      <c r="BS140" s="10">
        <v>0.64600000000000002</v>
      </c>
      <c r="BT140" s="10">
        <v>1275</v>
      </c>
      <c r="BU140" s="10">
        <v>0.67500000000000004</v>
      </c>
      <c r="BV140" s="10">
        <v>1475</v>
      </c>
      <c r="BW140" s="10">
        <v>0.69399999999999995</v>
      </c>
      <c r="BX140" s="10">
        <v>2.7E-2</v>
      </c>
      <c r="BY140" s="10">
        <v>0.157</v>
      </c>
      <c r="BZ140" s="10">
        <v>134200</v>
      </c>
      <c r="CA140" s="10">
        <v>197700</v>
      </c>
      <c r="CB140" s="10">
        <v>175700</v>
      </c>
      <c r="CC140" s="10">
        <v>0.59165790396074303</v>
      </c>
      <c r="CD140" s="10">
        <v>0.59539139274822095</v>
      </c>
      <c r="CE140" s="10">
        <v>-0.1112797167425392</v>
      </c>
      <c r="CF140" s="10">
        <v>0.47317436661698958</v>
      </c>
      <c r="CG140" s="10">
        <v>0.30923994038748137</v>
      </c>
      <c r="CH140" s="10">
        <v>0.86636539700000004</v>
      </c>
      <c r="CI140" s="10">
        <v>0.67705479499999999</v>
      </c>
      <c r="CJ140" s="10">
        <f>VLOOKUP(A140,[1]HousingMarket!$A$2:$R$151,11,FALSE)</f>
        <v>0.59539139274822095</v>
      </c>
      <c r="CK140" s="10" t="s">
        <v>431</v>
      </c>
      <c r="CL140" s="10">
        <v>1132</v>
      </c>
      <c r="CM140" s="10">
        <v>1505</v>
      </c>
      <c r="CN140" s="10">
        <v>122944.79549999999</v>
      </c>
      <c r="CO140" s="10">
        <v>157412.3077</v>
      </c>
      <c r="CP140" s="10">
        <v>209798.8173</v>
      </c>
      <c r="CQ140" s="10">
        <v>0.28034950199999997</v>
      </c>
      <c r="CR140" s="10">
        <v>0.33279805400000001</v>
      </c>
    </row>
    <row r="141" spans="1:96" x14ac:dyDescent="0.35">
      <c r="A141">
        <v>41051009804</v>
      </c>
      <c r="B141" t="s">
        <v>446</v>
      </c>
      <c r="C141" s="10" t="s">
        <v>451</v>
      </c>
      <c r="D141" s="10" t="s">
        <v>451</v>
      </c>
      <c r="E141" s="10" t="s">
        <v>451</v>
      </c>
      <c r="F141" s="10" t="s">
        <v>451</v>
      </c>
      <c r="G141" s="10" t="s">
        <v>237</v>
      </c>
      <c r="H141" s="10" t="s">
        <v>39</v>
      </c>
      <c r="I141" s="10" t="s">
        <v>227</v>
      </c>
      <c r="J141" s="10" t="s">
        <v>227</v>
      </c>
      <c r="K141" s="10" t="s">
        <v>230</v>
      </c>
      <c r="L141" s="10">
        <v>3</v>
      </c>
      <c r="M141" s="10">
        <v>2</v>
      </c>
      <c r="N141" s="10">
        <v>0</v>
      </c>
      <c r="O141" s="10">
        <v>0</v>
      </c>
      <c r="P141" s="10">
        <v>0</v>
      </c>
      <c r="Q141" s="10">
        <v>0</v>
      </c>
      <c r="R141" s="10">
        <v>9398.81</v>
      </c>
      <c r="S141" s="9">
        <v>0.63489361702127656</v>
      </c>
      <c r="T141" s="9">
        <v>0.77916666666666667</v>
      </c>
      <c r="U141" s="9">
        <v>0.13191489361702127</v>
      </c>
      <c r="V141" s="9">
        <v>0.1</v>
      </c>
      <c r="W141" s="10">
        <v>234</v>
      </c>
      <c r="X141" s="10">
        <v>0.80700000000000005</v>
      </c>
      <c r="Y141" s="10">
        <v>179</v>
      </c>
      <c r="Z141" s="10">
        <v>0.89100000000000001</v>
      </c>
      <c r="AA141" s="10">
        <v>418</v>
      </c>
      <c r="AB141" s="9">
        <v>0.86721991701244816</v>
      </c>
      <c r="AC141" s="10">
        <v>8.4000000000000005E-2</v>
      </c>
      <c r="AD141" s="9">
        <v>-2.3327346669143934E-2</v>
      </c>
      <c r="AE141" s="10">
        <v>667</v>
      </c>
      <c r="AF141" s="10">
        <v>767</v>
      </c>
      <c r="AG141" s="10">
        <v>940</v>
      </c>
      <c r="AH141" s="9">
        <v>0.14992503748125929</v>
      </c>
      <c r="AI141" s="9">
        <v>0.22555410691003908</v>
      </c>
      <c r="AJ141" s="10">
        <v>2995</v>
      </c>
      <c r="AK141" s="10">
        <v>2743</v>
      </c>
      <c r="AL141" s="10">
        <v>3304</v>
      </c>
      <c r="AM141" s="10">
        <v>-8.4000000000000005E-2</v>
      </c>
      <c r="AN141" s="9">
        <v>0.2045205978855269</v>
      </c>
      <c r="AO141" s="10">
        <v>43401</v>
      </c>
      <c r="AP141" s="10">
        <v>50746</v>
      </c>
      <c r="AQ141" s="10">
        <v>39010</v>
      </c>
      <c r="AR141" s="10">
        <v>0.16900000000000001</v>
      </c>
      <c r="AS141" s="9">
        <v>-0.23126945966184531</v>
      </c>
      <c r="AT141" s="10">
        <v>0.151</v>
      </c>
      <c r="AU141" s="10">
        <v>0.156</v>
      </c>
      <c r="AV141" s="9">
        <v>0.10684931506849316</v>
      </c>
      <c r="AW141" s="10">
        <v>5.0000000000000001E-3</v>
      </c>
      <c r="AX141" s="9">
        <v>-4.9150684931506844E-2</v>
      </c>
      <c r="AY141" s="10">
        <v>0.254</v>
      </c>
      <c r="AZ141" s="10">
        <v>0.38</v>
      </c>
      <c r="BA141" s="9">
        <v>0.35319894829097281</v>
      </c>
      <c r="BB141" s="10">
        <v>0.126</v>
      </c>
      <c r="BC141" s="9">
        <v>-2.6839439424958089E-2</v>
      </c>
      <c r="BD141" s="10">
        <v>-12.61</v>
      </c>
      <c r="BE141" s="9">
        <f t="shared" si="4"/>
        <v>2.6801051709027246E-2</v>
      </c>
      <c r="BF141" s="10">
        <v>0.17399999999999999</v>
      </c>
      <c r="BG141" s="10">
        <v>0.28100000000000003</v>
      </c>
      <c r="BH141" s="9">
        <v>0.3471549636803874</v>
      </c>
      <c r="BI141" s="10">
        <v>0.107</v>
      </c>
      <c r="BJ141" s="9">
        <v>6.6075853217390679E-2</v>
      </c>
      <c r="BK141" s="10">
        <v>0.41499999999999998</v>
      </c>
      <c r="BL141" s="10">
        <v>0.433</v>
      </c>
      <c r="BM141" s="10">
        <v>0.48899999999999999</v>
      </c>
      <c r="BN141" s="10">
        <v>1.9E-2</v>
      </c>
      <c r="BO141" s="10">
        <v>5.5E-2</v>
      </c>
      <c r="BP141" s="10">
        <v>15</v>
      </c>
      <c r="BQ141" s="10">
        <v>0</v>
      </c>
      <c r="BR141" s="10">
        <v>493</v>
      </c>
      <c r="BS141" s="10">
        <v>0.57699999999999996</v>
      </c>
      <c r="BT141" s="10">
        <v>515</v>
      </c>
      <c r="BU141" s="10">
        <v>0.57899999999999996</v>
      </c>
      <c r="BV141" s="10">
        <v>595</v>
      </c>
      <c r="BW141" s="10">
        <v>0.65</v>
      </c>
      <c r="BX141" s="10">
        <v>4.4999999999999998E-2</v>
      </c>
      <c r="BY141" s="10">
        <v>0.155</v>
      </c>
      <c r="BZ141" s="10">
        <v>138100</v>
      </c>
      <c r="CA141" s="10">
        <v>216100</v>
      </c>
      <c r="CB141" s="10">
        <v>164300</v>
      </c>
      <c r="CC141" s="10">
        <v>0.60462670872765512</v>
      </c>
      <c r="CD141" s="10">
        <v>0.55676042019654359</v>
      </c>
      <c r="CE141" s="10">
        <v>-0.23970384081443777</v>
      </c>
      <c r="CF141" s="10">
        <v>0.56480811006517018</v>
      </c>
      <c r="CG141" s="10">
        <v>0.18971759594496743</v>
      </c>
      <c r="CH141" s="10">
        <v>0.89154293100000004</v>
      </c>
      <c r="CI141" s="10">
        <v>0.74006849299999999</v>
      </c>
      <c r="CJ141" s="10">
        <f>VLOOKUP(A141,[1]HousingMarket!$A$2:$R$151,11,FALSE)</f>
        <v>0.55676042019654359</v>
      </c>
      <c r="CK141" s="10" t="s">
        <v>431</v>
      </c>
      <c r="CL141" s="10">
        <v>1132</v>
      </c>
      <c r="CM141" s="10">
        <v>1505</v>
      </c>
      <c r="CN141" s="10">
        <v>130565.9091</v>
      </c>
      <c r="CO141" s="10">
        <v>144535.71429999999</v>
      </c>
      <c r="CP141" s="10">
        <v>209440.34479999999</v>
      </c>
      <c r="CQ141" s="10">
        <v>0.106994278</v>
      </c>
      <c r="CR141" s="10">
        <v>0.44905600600000001</v>
      </c>
    </row>
    <row r="142" spans="1:96" x14ac:dyDescent="0.35">
      <c r="A142">
        <v>41051009903</v>
      </c>
      <c r="B142">
        <v>41051009903</v>
      </c>
      <c r="D142" s="10" t="s">
        <v>451</v>
      </c>
      <c r="G142" s="10" t="s">
        <v>290</v>
      </c>
      <c r="H142" s="10" t="s">
        <v>290</v>
      </c>
      <c r="I142" s="10" t="s">
        <v>227</v>
      </c>
      <c r="J142" s="10" t="s">
        <v>227</v>
      </c>
      <c r="K142" s="10" t="s">
        <v>227</v>
      </c>
      <c r="L142" s="10">
        <v>1</v>
      </c>
      <c r="N142" s="10">
        <v>0</v>
      </c>
      <c r="P142" s="10">
        <f>HLOOKUP(P1,[2]UDP_dataset!$B$1:$BZ$144,142,FALSE)</f>
        <v>0</v>
      </c>
      <c r="Q142" s="10">
        <f>HLOOKUP(Q1,[2]UDP_dataset!$B$1:$BZ$144,142,FALSE)</f>
        <v>0</v>
      </c>
      <c r="R142" s="10">
        <f>HLOOKUP(R1,[2]UDP_dataset!$B$1:$BZ$144,142,FALSE)</f>
        <v>4558.62</v>
      </c>
      <c r="S142" s="9">
        <v>6.4189189189189186E-2</v>
      </c>
      <c r="T142" s="9">
        <v>3.7374221370388115E-2</v>
      </c>
      <c r="U142" s="9">
        <v>3.6196911196911194E-2</v>
      </c>
      <c r="V142" s="9">
        <v>1.2937230474365118E-2</v>
      </c>
      <c r="W142" s="10">
        <f>HLOOKUP(W1,[2]UDP_dataset!$B$1:$BZ$144,142,FALSE)</f>
        <v>278</v>
      </c>
      <c r="X142" s="10">
        <f>HLOOKUP(X1,[2]UDP_dataset!$B$1:$BZ$144,142,FALSE)</f>
        <v>0.52100000000000002</v>
      </c>
      <c r="Y142" s="10">
        <f>HLOOKUP(Y1,[2]UDP_dataset!$B$1:$BZ$144,142,FALSE)</f>
        <v>316</v>
      </c>
      <c r="Z142" s="10">
        <f>HLOOKUP(Z1,[2]UDP_dataset!$B$1:$BZ$144,142,FALSE)</f>
        <v>0.60699999999999998</v>
      </c>
      <c r="AA142" s="10">
        <v>241</v>
      </c>
      <c r="AB142" s="9">
        <v>0.62924281984334207</v>
      </c>
      <c r="AC142" s="10">
        <f>HLOOKUP(AC1,[2]UDP_dataset!$B$1:$BZ$144,142,FALSE)</f>
        <v>8.5999999999999993E-2</v>
      </c>
      <c r="AD142" s="9">
        <v>2.2716908135088754E-2</v>
      </c>
      <c r="AE142" s="10">
        <f>HLOOKUP(AE1,[2]UDP_dataset!$B$1:$BZ$144,142,FALSE)</f>
        <v>1199</v>
      </c>
      <c r="AF142" s="10">
        <f>HLOOKUP(AF1,[2]UDP_dataset!$B$1:$BZ$144,142,FALSE)</f>
        <v>1591</v>
      </c>
      <c r="AG142" s="10">
        <v>1716</v>
      </c>
      <c r="AH142" s="9">
        <v>0.32693911592994152</v>
      </c>
      <c r="AI142" s="9">
        <v>7.8566939032055361E-2</v>
      </c>
      <c r="AJ142" s="10">
        <f>HLOOKUP(AJ1,[2]UDP_dataset!$B$1:$BZ$144,142,FALSE)</f>
        <v>4980</v>
      </c>
      <c r="AK142" s="10">
        <f>HLOOKUP(AK1,[2]UDP_dataset!$B$1:$BZ$144,142,FALSE)</f>
        <v>6014</v>
      </c>
      <c r="AL142" s="10">
        <v>5923</v>
      </c>
      <c r="AM142" s="10">
        <f>HLOOKUP(AM1,[2]UDP_dataset!$B$1:$BZ$144,142,FALSE)</f>
        <v>0.20799999999999999</v>
      </c>
      <c r="AN142" s="9">
        <v>-1.5131360159627572E-2</v>
      </c>
      <c r="AO142" s="10">
        <f>HLOOKUP(AO1,[2]UDP_dataset!$B$1:$BZ$144,142,FALSE)</f>
        <v>76516</v>
      </c>
      <c r="AP142" s="10">
        <f>HLOOKUP(AP1,[2]UDP_dataset!$B$1:$BZ$144,142,FALSE)</f>
        <v>82917</v>
      </c>
      <c r="AQ142" s="10">
        <v>84764</v>
      </c>
      <c r="AR142" s="10">
        <f>HLOOKUP(AR1,[2]UDP_dataset!$B$1:$BZ$144,142,FALSE)</f>
        <v>8.4000000000000005E-2</v>
      </c>
      <c r="AS142" s="9">
        <v>2.2275287335528304E-2</v>
      </c>
      <c r="AT142" s="10">
        <f>HLOOKUP(AT1,[2]UDP_dataset!$B$1:$BZ$144,142,FALSE)</f>
        <v>0.314</v>
      </c>
      <c r="AU142" s="10">
        <f>HLOOKUP(AU1,[2]UDP_dataset!$B$1:$BZ$144,142,FALSE)</f>
        <v>0.26800000000000002</v>
      </c>
      <c r="AV142" s="9">
        <v>0.30870519385515727</v>
      </c>
      <c r="AW142" s="10">
        <f>HLOOKUP(AW1,[2]UDP_dataset!$B$1:$BZ$144,142,FALSE)</f>
        <v>-4.5999999999999999E-2</v>
      </c>
      <c r="AX142" s="9">
        <v>4.0705193855157307E-2</v>
      </c>
      <c r="AY142" s="10">
        <f>HLOOKUP(AY1,[2]UDP_dataset!$B$1:$BZ$144,142,FALSE)</f>
        <v>3.6999999999999998E-2</v>
      </c>
      <c r="AZ142" s="10">
        <f>HLOOKUP(AZ1,[2]UDP_dataset!$B$1:$BZ$144,142,FALSE)</f>
        <v>0.04</v>
      </c>
      <c r="BA142" s="9">
        <v>7.8772378516624039E-2</v>
      </c>
      <c r="BB142" s="10">
        <f>HLOOKUP(BB1,[2]UDP_dataset!$B$1:$BZ$144,142,FALSE)</f>
        <v>3.0000000000000001E-3</v>
      </c>
      <c r="BC142" s="9">
        <v>3.845381206565341E-2</v>
      </c>
      <c r="BD142" s="10" t="s">
        <v>447</v>
      </c>
      <c r="BE142" s="9">
        <f t="shared" si="4"/>
        <v>-3.8772378516623962E-2</v>
      </c>
      <c r="BF142" s="10">
        <f>HLOOKUP(BF1,[2]UDP_dataset!$B$1:$BZ$144,142,FALSE)</f>
        <v>0.11</v>
      </c>
      <c r="BG142" s="10">
        <f>HLOOKUP(BG1,[2]UDP_dataset!$B$1:$BZ$144,142,FALSE)</f>
        <v>0.20100000000000001</v>
      </c>
      <c r="BH142" s="9">
        <v>0.21728853621475602</v>
      </c>
      <c r="BI142" s="10">
        <f>HLOOKUP(BI1,[2]UDP_dataset!$B$1:$BZ$144,142,FALSE)</f>
        <v>9.0999999999999998E-2</v>
      </c>
      <c r="BJ142" s="9">
        <v>1.5925051013558816E-2</v>
      </c>
      <c r="BK142" s="10">
        <f>HLOOKUP(BK1,[2]UDP_dataset!$B$1:$BZ$144,142,FALSE)</f>
        <v>0.11</v>
      </c>
      <c r="BL142" s="10">
        <f>HLOOKUP(BL1,[2]UDP_dataset!$B$1:$BZ$144,142,FALSE)</f>
        <v>0.19400000000000001</v>
      </c>
      <c r="BM142" s="10">
        <f>HLOOKUP(BM1,[2]UDP_dataset!$B$1:$BZ$144,142,FALSE)</f>
        <v>0.17599999999999999</v>
      </c>
      <c r="BN142" s="10">
        <f>HLOOKUP(BN1,[2]UDP_dataset!$B$1:$BZ$144,142,FALSE)</f>
        <v>8.4000000000000005E-2</v>
      </c>
      <c r="BO142" s="10">
        <f>HLOOKUP(BO1,[2]UDP_dataset!$B$1:$BZ$144,142,FALSE)</f>
        <v>-1.7999999999999999E-2</v>
      </c>
      <c r="BP142" s="10">
        <f>HLOOKUP(BP1,[2]UDP_dataset!$B$1:$BZ$144,142,FALSE)</f>
        <v>0</v>
      </c>
      <c r="BQ142" s="10">
        <f>HLOOKUP(BQ1,[2]UDP_dataset!$B$1:$BZ$144,142,FALSE)</f>
        <v>0</v>
      </c>
      <c r="BR142" s="10">
        <f>HLOOKUP(BR1,[2]UDP_dataset!$B$1:$BZ$144,142,FALSE)</f>
        <v>46</v>
      </c>
      <c r="BS142" s="10">
        <f>HLOOKUP(BS1,[2]UDP_dataset!$B$1:$BZ$144,142,FALSE)</f>
        <v>3.1E-2</v>
      </c>
      <c r="BT142" s="10">
        <f>HLOOKUP(BT1,[2]UDP_dataset!$B$1:$BZ$144,142,FALSE)</f>
        <v>195</v>
      </c>
      <c r="BU142" s="10">
        <f>HLOOKUP(BU1,[2]UDP_dataset!$B$1:$BZ$144,142,FALSE)</f>
        <v>0.12</v>
      </c>
      <c r="BV142" s="10">
        <f>HLOOKUP(BV1,[2]UDP_dataset!$B$1:$BZ$144,142,FALSE)</f>
        <v>165</v>
      </c>
      <c r="BW142" s="10">
        <f>HLOOKUP(BW1,[2]UDP_dataset!$B$1:$BZ$144,142,FALSE)</f>
        <v>0.104</v>
      </c>
      <c r="BX142" s="10">
        <f>HLOOKUP(BX1,[2]UDP_dataset!$B$1:$BZ$144,142,FALSE)</f>
        <v>3.2389999999999999</v>
      </c>
      <c r="BY142" s="10">
        <f>VLOOKUP($A$142,[2]UDP_dataset!$A$2:$BZ$144,64,FALSE)</f>
        <v>-0.154</v>
      </c>
      <c r="BZ142" s="10">
        <v>0</v>
      </c>
      <c r="CA142" s="10">
        <v>0</v>
      </c>
      <c r="CB142" s="10">
        <v>266400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L142" s="10">
        <f>VLOOKUP($A$142,[2]UDP_dataset!$A$2:$BZ$144,68,FALSE)</f>
        <v>0</v>
      </c>
      <c r="CM142" s="10">
        <f>VLOOKUP($A$142,[2]UDP_dataset!$A$2:$BZ$144,69,FALSE)</f>
        <v>0</v>
      </c>
      <c r="CN142" s="10">
        <f>VLOOKUP($A$142,[2]UDP_dataset!$A$2:$BZ$144,70,FALSE)</f>
        <v>0</v>
      </c>
      <c r="CO142" s="10">
        <f>VLOOKUP($A$142,[2]UDP_dataset!$A$2:$BZ$144,71,FALSE)</f>
        <v>0</v>
      </c>
      <c r="CP142" s="10">
        <f>VLOOKUP($A$142,[2]UDP_dataset!$A$2:$BZ$144,72,FALSE)</f>
        <v>0</v>
      </c>
      <c r="CQ142" s="10">
        <f>VLOOKUP($A$142,[2]UDP_dataset!$A$2:$BZ$144,73,FALSE)</f>
        <v>0</v>
      </c>
      <c r="CR142" s="10">
        <f>VLOOKUP($A$142,[2]UDP_dataset!$A$2:$BZ$144,74,FALSE)</f>
        <v>0</v>
      </c>
    </row>
    <row r="143" spans="1:96" x14ac:dyDescent="0.35">
      <c r="A143">
        <v>41051010600</v>
      </c>
      <c r="B143" t="s">
        <v>448</v>
      </c>
      <c r="C143" s="10" t="s">
        <v>451</v>
      </c>
      <c r="D143" s="10" t="s">
        <v>451</v>
      </c>
      <c r="E143" s="10" t="s">
        <v>451</v>
      </c>
      <c r="F143" s="10" t="s">
        <v>451</v>
      </c>
      <c r="G143" s="10" t="s">
        <v>43</v>
      </c>
      <c r="H143" s="10" t="s">
        <v>43</v>
      </c>
      <c r="I143" s="10" t="s">
        <v>230</v>
      </c>
      <c r="J143" s="10" t="s">
        <v>230</v>
      </c>
      <c r="K143" s="10" t="s">
        <v>230</v>
      </c>
      <c r="L143" s="10">
        <v>4</v>
      </c>
      <c r="M143" s="10">
        <v>3</v>
      </c>
      <c r="N143" s="10">
        <v>0</v>
      </c>
      <c r="O143" s="10">
        <v>1</v>
      </c>
      <c r="P143" s="10">
        <v>1</v>
      </c>
      <c r="Q143" s="10">
        <v>1</v>
      </c>
      <c r="R143" s="10">
        <v>163955.23000000001</v>
      </c>
      <c r="S143" s="9">
        <v>0.70635317658829411</v>
      </c>
      <c r="T143" s="9">
        <v>0.71062801932367148</v>
      </c>
      <c r="U143" s="9">
        <v>0.6458229114557279</v>
      </c>
      <c r="V143" s="9">
        <v>0.64009661835748788</v>
      </c>
      <c r="W143" s="10">
        <v>1262</v>
      </c>
      <c r="X143" s="10">
        <v>0.78900000000000003</v>
      </c>
      <c r="Y143" s="10">
        <v>1290</v>
      </c>
      <c r="Z143" s="10">
        <v>0.78600000000000003</v>
      </c>
      <c r="AA143" s="10">
        <v>646</v>
      </c>
      <c r="AB143" s="9">
        <v>0.75821596244131451</v>
      </c>
      <c r="AC143" s="10">
        <v>-4.0000000000000001E-3</v>
      </c>
      <c r="AD143" s="9">
        <v>-2.7411321358929097E-2</v>
      </c>
      <c r="AE143" s="10">
        <v>268</v>
      </c>
      <c r="AF143" s="10">
        <v>442</v>
      </c>
      <c r="AG143" s="10">
        <v>571</v>
      </c>
      <c r="AH143" s="9">
        <v>0.64925373134328357</v>
      </c>
      <c r="AI143" s="9">
        <v>0.29185520361990958</v>
      </c>
      <c r="AJ143" s="10">
        <v>3129</v>
      </c>
      <c r="AK143" s="10">
        <v>3305</v>
      </c>
      <c r="AL143" s="10">
        <v>2917</v>
      </c>
      <c r="AM143" s="10">
        <v>5.6000000000000001E-2</v>
      </c>
      <c r="AN143" s="9">
        <v>-0.11739788199697432</v>
      </c>
      <c r="AO143" s="10">
        <v>9132</v>
      </c>
      <c r="AP143" s="10">
        <v>13283</v>
      </c>
      <c r="AQ143" s="10">
        <v>13048</v>
      </c>
      <c r="AR143" s="10">
        <v>0.45500000000000002</v>
      </c>
      <c r="AS143" s="9">
        <v>-1.7691786494014927E-2</v>
      </c>
      <c r="AT143" s="10">
        <v>0.16</v>
      </c>
      <c r="AU143" s="10">
        <v>0.19400000000000001</v>
      </c>
      <c r="AV143" s="9">
        <v>0.32367149758454106</v>
      </c>
      <c r="AW143" s="10">
        <v>3.4000000000000002E-2</v>
      </c>
      <c r="AX143" s="9">
        <v>0.12967149758454108</v>
      </c>
      <c r="AY143" s="10">
        <v>0.97899999999999998</v>
      </c>
      <c r="AZ143" s="10">
        <v>0.89600000000000002</v>
      </c>
      <c r="BA143" s="9">
        <v>0.90993309315491511</v>
      </c>
      <c r="BB143" s="10">
        <v>-8.3000000000000004E-2</v>
      </c>
      <c r="BC143" s="9">
        <v>1.3773006621653927E-2</v>
      </c>
      <c r="BD143" s="10">
        <v>8.6199999999999992</v>
      </c>
      <c r="BE143" s="9">
        <f t="shared" si="4"/>
        <v>-1.3933093154915088E-2</v>
      </c>
      <c r="BF143" s="10">
        <v>0.27900000000000003</v>
      </c>
      <c r="BG143" s="10">
        <v>0.252</v>
      </c>
      <c r="BH143" s="9">
        <v>0.28899554336647243</v>
      </c>
      <c r="BI143" s="10">
        <v>-2.7E-2</v>
      </c>
      <c r="BJ143" s="9">
        <v>3.6953183305958037E-2</v>
      </c>
      <c r="BK143" s="10">
        <v>0.91800000000000004</v>
      </c>
      <c r="BL143" s="10">
        <v>0.83799999999999997</v>
      </c>
      <c r="BM143" s="10">
        <v>0.85899999999999999</v>
      </c>
      <c r="BN143" s="10">
        <v>-0.08</v>
      </c>
      <c r="BO143" s="10">
        <v>2.1000000000000001E-2</v>
      </c>
      <c r="BP143" s="10">
        <v>1</v>
      </c>
      <c r="BQ143" s="10">
        <v>0</v>
      </c>
      <c r="BR143" s="10">
        <v>1591</v>
      </c>
      <c r="BS143" s="10">
        <v>0.97299999999999998</v>
      </c>
      <c r="BT143" s="10">
        <v>1225</v>
      </c>
      <c r="BU143" s="10">
        <v>0.71199999999999997</v>
      </c>
      <c r="BV143" s="10">
        <v>1425</v>
      </c>
      <c r="BW143" s="10">
        <v>0.77200000000000002</v>
      </c>
      <c r="BX143" s="10">
        <v>-0.23</v>
      </c>
      <c r="BY143" s="10">
        <v>0.16300000000000001</v>
      </c>
      <c r="BZ143" s="10">
        <v>0</v>
      </c>
      <c r="CA143" s="10">
        <v>383100</v>
      </c>
      <c r="CB143" s="10">
        <v>444100</v>
      </c>
      <c r="CC143" s="10">
        <v>1.2790045566070802</v>
      </c>
      <c r="CD143" s="10">
        <v>1.5049135886140292</v>
      </c>
      <c r="CE143" s="10">
        <v>0.15922735578178021</v>
      </c>
      <c r="CF143" s="10">
        <v>0</v>
      </c>
      <c r="CG143" s="10">
        <v>0</v>
      </c>
      <c r="CH143" s="10">
        <v>0</v>
      </c>
      <c r="CI143" s="10">
        <v>1.3119863009999999</v>
      </c>
      <c r="CJ143" s="10">
        <f>VLOOKUP(A143,[1]HousingMarket!$A$2:$R$151,11,FALSE)</f>
        <v>1.5049135886140292</v>
      </c>
      <c r="CK143" s="10" t="s">
        <v>362</v>
      </c>
      <c r="CL143" s="10">
        <v>1407</v>
      </c>
      <c r="CM143" s="10">
        <v>1592</v>
      </c>
      <c r="CN143" s="10">
        <v>314750</v>
      </c>
      <c r="CO143" s="10">
        <v>446637.5</v>
      </c>
      <c r="CP143" s="10">
        <v>540790.25</v>
      </c>
      <c r="CQ143" s="10">
        <v>0.41902303400000002</v>
      </c>
      <c r="CR143" s="10">
        <v>0.210803504</v>
      </c>
    </row>
    <row r="144" spans="1:96" x14ac:dyDescent="0.35">
      <c r="A144">
        <v>41051980000</v>
      </c>
      <c r="B144" t="s">
        <v>449</v>
      </c>
      <c r="C144" s="10" t="s">
        <v>451</v>
      </c>
      <c r="D144" s="10" t="s">
        <v>451</v>
      </c>
      <c r="E144" s="10" t="s">
        <v>451</v>
      </c>
      <c r="F144" s="10" t="s">
        <v>451</v>
      </c>
      <c r="G144" s="10" t="s">
        <v>237</v>
      </c>
      <c r="H144" s="10" t="s">
        <v>237</v>
      </c>
      <c r="I144" s="10" t="s">
        <v>227</v>
      </c>
      <c r="J144" s="10" t="s">
        <v>227</v>
      </c>
      <c r="K144" s="10" t="s">
        <v>227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10933.36</v>
      </c>
      <c r="S144" s="9">
        <v>0</v>
      </c>
      <c r="T144" s="9" t="s">
        <v>447</v>
      </c>
      <c r="U144" s="9" t="s">
        <v>447</v>
      </c>
      <c r="V144" s="9" t="s">
        <v>447</v>
      </c>
      <c r="W144" s="10">
        <v>9</v>
      </c>
      <c r="X144" s="10">
        <v>1</v>
      </c>
      <c r="Y144" s="10">
        <v>0</v>
      </c>
      <c r="Z144" s="10">
        <v>0</v>
      </c>
      <c r="AA144" s="10">
        <v>0</v>
      </c>
      <c r="AB144" s="9" t="s">
        <v>447</v>
      </c>
      <c r="AC144" s="10">
        <v>-1</v>
      </c>
      <c r="AD144" s="9" t="s">
        <v>447</v>
      </c>
      <c r="AE144" s="10">
        <v>500</v>
      </c>
      <c r="AF144" s="10">
        <v>0</v>
      </c>
      <c r="AG144" s="10" t="s">
        <v>447</v>
      </c>
      <c r="AH144" s="9" t="s">
        <v>447</v>
      </c>
      <c r="AI144" s="9" t="s">
        <v>447</v>
      </c>
      <c r="AJ144" s="10">
        <v>136</v>
      </c>
      <c r="AK144" s="10">
        <v>0</v>
      </c>
      <c r="AL144" s="10">
        <v>0</v>
      </c>
      <c r="AM144" s="10" t="s">
        <v>447</v>
      </c>
      <c r="AN144" s="9" t="s">
        <v>447</v>
      </c>
      <c r="AO144" s="10">
        <v>90842</v>
      </c>
      <c r="AP144" s="10">
        <v>0</v>
      </c>
      <c r="AQ144" s="10" t="s">
        <v>447</v>
      </c>
      <c r="AR144" s="10">
        <v>0</v>
      </c>
      <c r="AS144" s="9" t="s">
        <v>447</v>
      </c>
      <c r="AT144" s="10">
        <v>0.32700000000000001</v>
      </c>
      <c r="AU144" s="10">
        <v>0</v>
      </c>
      <c r="AV144" s="9" t="s">
        <v>447</v>
      </c>
      <c r="AW144" s="10">
        <v>0</v>
      </c>
      <c r="AX144" s="9" t="s">
        <v>447</v>
      </c>
      <c r="AY144" s="10">
        <v>0.27</v>
      </c>
      <c r="AZ144" s="10">
        <v>0</v>
      </c>
      <c r="BA144" s="9" t="s">
        <v>447</v>
      </c>
      <c r="BB144" s="10">
        <v>0</v>
      </c>
      <c r="BC144" s="9" t="s">
        <v>447</v>
      </c>
      <c r="BD144" s="10" t="s">
        <v>447</v>
      </c>
      <c r="BE144" s="9" t="s">
        <v>447</v>
      </c>
      <c r="BF144" s="10">
        <v>0.189</v>
      </c>
      <c r="BG144" s="10">
        <v>0</v>
      </c>
      <c r="BH144" s="9" t="s">
        <v>447</v>
      </c>
      <c r="BI144" s="10">
        <v>0</v>
      </c>
      <c r="BJ144" s="9" t="s">
        <v>447</v>
      </c>
      <c r="BK144" s="10">
        <v>0.45</v>
      </c>
      <c r="BL144" s="10">
        <v>0.33300000000000002</v>
      </c>
      <c r="BM144" s="10">
        <v>0</v>
      </c>
      <c r="BN144" s="10">
        <v>-0.11700000000000001</v>
      </c>
      <c r="BO144" s="10">
        <v>0</v>
      </c>
      <c r="BP144" s="10">
        <v>0</v>
      </c>
      <c r="BQ144" s="10">
        <v>0</v>
      </c>
      <c r="BR144" s="10">
        <v>8</v>
      </c>
      <c r="BS144" s="10">
        <v>0.26700000000000002</v>
      </c>
      <c r="BT144" s="10">
        <v>10</v>
      </c>
      <c r="BU144" s="10">
        <v>0.33300000000000002</v>
      </c>
      <c r="BV144" s="10">
        <v>0</v>
      </c>
      <c r="BW144" s="10">
        <v>0</v>
      </c>
      <c r="BX144" s="10">
        <v>0.25</v>
      </c>
      <c r="BY144" s="10">
        <v>-1</v>
      </c>
      <c r="BZ144" s="10">
        <v>169400</v>
      </c>
      <c r="CA144" s="10">
        <v>0</v>
      </c>
      <c r="CB144" s="10" t="s">
        <v>447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1.0936087800000001</v>
      </c>
      <c r="CI144" s="10">
        <v>0</v>
      </c>
      <c r="CJ144" s="10">
        <f>VLOOKUP(A144,[1]HousingMarket!$A$2:$R$151,11,FALSE)</f>
        <v>0</v>
      </c>
      <c r="CK144" s="10" t="s">
        <v>319</v>
      </c>
      <c r="CL144" s="10">
        <v>1359</v>
      </c>
      <c r="CM144" s="10">
        <v>2005</v>
      </c>
      <c r="CN144" s="10">
        <v>139900</v>
      </c>
      <c r="CO144" s="10">
        <v>0</v>
      </c>
      <c r="CP144" s="10">
        <v>0</v>
      </c>
      <c r="CQ144" s="10">
        <v>-1</v>
      </c>
      <c r="CR144" s="10">
        <v>0</v>
      </c>
    </row>
    <row r="146" spans="1:96" x14ac:dyDescent="0.35">
      <c r="A146" t="s">
        <v>450</v>
      </c>
      <c r="P146" s="10">
        <f t="shared" ref="P146:CA146" si="5">AVERAGE(P2:P144)</f>
        <v>0.24475524475524477</v>
      </c>
      <c r="Q146" s="10">
        <f t="shared" si="5"/>
        <v>0.25174825174825177</v>
      </c>
      <c r="R146" s="10">
        <f t="shared" si="5"/>
        <v>49260.523496503512</v>
      </c>
      <c r="U146" s="10">
        <f t="shared" si="5"/>
        <v>0.43545453317478511</v>
      </c>
      <c r="V146" s="10">
        <f t="shared" si="5"/>
        <v>0.41659779707801264</v>
      </c>
      <c r="W146" s="10">
        <f t="shared" si="5"/>
        <v>540.4335664335664</v>
      </c>
      <c r="X146" s="10">
        <f t="shared" si="5"/>
        <v>0.76326573426573407</v>
      </c>
      <c r="Y146" s="10">
        <f t="shared" si="5"/>
        <v>536.88811188811189</v>
      </c>
      <c r="Z146" s="10">
        <f t="shared" si="5"/>
        <v>0.75018881118881109</v>
      </c>
      <c r="AA146" s="10">
        <f t="shared" si="5"/>
        <v>555.95104895104896</v>
      </c>
      <c r="AB146" s="10">
        <f t="shared" si="5"/>
        <v>0.70351804975150767</v>
      </c>
      <c r="AC146" s="10">
        <f t="shared" si="5"/>
        <v>-1.3083916083916083E-2</v>
      </c>
      <c r="AD146" s="10">
        <f t="shared" si="5"/>
        <v>-5.1913409117889241E-2</v>
      </c>
      <c r="AE146" s="10">
        <f t="shared" si="5"/>
        <v>676.78321678321674</v>
      </c>
      <c r="AF146" s="10">
        <f t="shared" si="5"/>
        <v>895.63636363636363</v>
      </c>
      <c r="AG146" s="10">
        <f t="shared" si="5"/>
        <v>1066.338028169014</v>
      </c>
      <c r="AH146" s="10">
        <f t="shared" si="5"/>
        <v>0.33875293667495515</v>
      </c>
      <c r="AI146" s="10">
        <f t="shared" si="5"/>
        <v>0.192197482778631</v>
      </c>
      <c r="AJ146" s="10">
        <f t="shared" si="5"/>
        <v>3784.3846153846152</v>
      </c>
      <c r="AK146" s="10">
        <f t="shared" si="5"/>
        <v>4037.7482517482517</v>
      </c>
      <c r="AL146" s="10">
        <f t="shared" si="5"/>
        <v>4378.8251748251751</v>
      </c>
      <c r="AM146" s="10">
        <f t="shared" si="5"/>
        <v>7.9190140845070436E-2</v>
      </c>
      <c r="AN146" s="10">
        <f t="shared" si="5"/>
        <v>8.6102142305566884E-2</v>
      </c>
      <c r="AO146" s="10">
        <f t="shared" si="5"/>
        <v>43919.545454545456</v>
      </c>
      <c r="AP146" s="10">
        <f t="shared" si="5"/>
        <v>54575.566433566433</v>
      </c>
      <c r="AQ146" s="10">
        <f t="shared" si="5"/>
        <v>61478.542253521126</v>
      </c>
      <c r="AR146" s="10">
        <f t="shared" si="5"/>
        <v>0.2602937062937063</v>
      </c>
      <c r="AS146" s="10">
        <f t="shared" si="5"/>
        <v>0.14005471755752943</v>
      </c>
      <c r="AT146" s="10">
        <f t="shared" si="5"/>
        <v>0.34225874125874139</v>
      </c>
      <c r="AU146" s="10">
        <f t="shared" si="5"/>
        <v>0.42382517482517484</v>
      </c>
      <c r="AV146" s="10">
        <f t="shared" si="5"/>
        <v>0.47348204765291285</v>
      </c>
      <c r="AW146" s="10">
        <f t="shared" si="5"/>
        <v>8.3853146853146932E-2</v>
      </c>
      <c r="AX146" s="10">
        <f t="shared" si="5"/>
        <v>4.6672188497983193E-2</v>
      </c>
      <c r="AY146" s="10">
        <f t="shared" si="5"/>
        <v>0.41774125874125889</v>
      </c>
      <c r="AZ146" s="10">
        <f t="shared" si="5"/>
        <v>0.41653846153846169</v>
      </c>
      <c r="BA146" s="10">
        <f t="shared" si="5"/>
        <v>0.43998039449818843</v>
      </c>
      <c r="BB146" s="10">
        <f t="shared" si="5"/>
        <v>6.8531468531468913E-4</v>
      </c>
      <c r="BC146" s="10">
        <f t="shared" si="5"/>
        <v>2.0538149659601435E-2</v>
      </c>
      <c r="BD146" s="10">
        <f>AVERAGE(BD2:BD144)</f>
        <v>-1.6631205673758795E-2</v>
      </c>
      <c r="BF146" s="10">
        <f t="shared" si="5"/>
        <v>0.21429370629370625</v>
      </c>
      <c r="BG146" s="10">
        <f t="shared" si="5"/>
        <v>0.25271328671328674</v>
      </c>
      <c r="BH146" s="10">
        <f t="shared" si="5"/>
        <v>0.2665279547784149</v>
      </c>
      <c r="BI146" s="10">
        <f t="shared" si="5"/>
        <v>3.9685314685314693E-2</v>
      </c>
      <c r="BJ146" s="10">
        <f t="shared" si="5"/>
        <v>1.2078345151357545E-2</v>
      </c>
      <c r="BK146" s="10">
        <f t="shared" si="5"/>
        <v>0.44616783216783223</v>
      </c>
      <c r="BL146" s="10">
        <f t="shared" si="5"/>
        <v>0.45565734265734259</v>
      </c>
      <c r="BM146" s="10">
        <f t="shared" si="5"/>
        <v>0.4021118881118883</v>
      </c>
      <c r="BN146" s="10">
        <f t="shared" si="5"/>
        <v>9.4895104895104873E-3</v>
      </c>
      <c r="BO146" s="10">
        <f t="shared" si="5"/>
        <v>-5.1139860139860126E-2</v>
      </c>
      <c r="BP146" s="10">
        <f t="shared" si="5"/>
        <v>55.328671328671327</v>
      </c>
      <c r="BQ146" s="10">
        <f t="shared" si="5"/>
        <v>18.58041958041958</v>
      </c>
      <c r="BR146" s="10">
        <f t="shared" si="5"/>
        <v>794.7552447552448</v>
      </c>
      <c r="BS146" s="10">
        <f t="shared" si="5"/>
        <v>0.55467132867132884</v>
      </c>
      <c r="BT146" s="10">
        <f t="shared" si="5"/>
        <v>748.10489510489515</v>
      </c>
      <c r="BU146" s="10">
        <f t="shared" si="5"/>
        <v>0.48737062937062919</v>
      </c>
      <c r="BV146" s="10">
        <f t="shared" si="5"/>
        <v>702.08391608391605</v>
      </c>
      <c r="BW146" s="10">
        <f t="shared" si="5"/>
        <v>0.42667832167832137</v>
      </c>
      <c r="BX146" s="10">
        <f t="shared" si="5"/>
        <v>5.1188811188811112E-3</v>
      </c>
      <c r="BY146" s="10">
        <f t="shared" si="5"/>
        <v>-9.5188811188811173E-2</v>
      </c>
      <c r="BZ146" s="10">
        <f t="shared" si="5"/>
        <v>183054.1958041958</v>
      </c>
      <c r="CA146" s="10">
        <f t="shared" si="5"/>
        <v>326513.28671328671</v>
      </c>
      <c r="CC146" s="10">
        <f t="shared" ref="CC146:CJ146" si="6">AVERAGE(CC2:CC144)</f>
        <v>1.0993114841695284</v>
      </c>
      <c r="CD146" s="10">
        <f t="shared" si="6"/>
        <v>1.1030988665688761</v>
      </c>
      <c r="CE146" s="10">
        <f t="shared" si="6"/>
        <v>-7.2632544701457811E-3</v>
      </c>
      <c r="CF146" s="10">
        <f t="shared" si="6"/>
        <v>0.81588187962675862</v>
      </c>
      <c r="CG146" s="10">
        <f t="shared" si="6"/>
        <v>0.81529853697542498</v>
      </c>
      <c r="CH146" s="10">
        <f t="shared" si="6"/>
        <v>1.1817572356853143</v>
      </c>
      <c r="CI146" s="10">
        <f t="shared" si="6"/>
        <v>1.1181961873916089</v>
      </c>
      <c r="CJ146" s="10">
        <f t="shared" si="6"/>
        <v>1.1030988665688761</v>
      </c>
      <c r="CL146" s="10">
        <f t="shared" ref="CL146:CR146" si="7">AVERAGE(CL2:CL144)</f>
        <v>1358.2377622377621</v>
      </c>
      <c r="CM146" s="10">
        <f t="shared" si="7"/>
        <v>1898.1258741258741</v>
      </c>
      <c r="CN146" s="10">
        <f t="shared" si="7"/>
        <v>180031.87592237754</v>
      </c>
      <c r="CO146" s="10">
        <f t="shared" si="7"/>
        <v>288466.06705314683</v>
      </c>
      <c r="CP146" s="10">
        <f t="shared" si="7"/>
        <v>393296.13071468554</v>
      </c>
      <c r="CQ146" s="10">
        <f t="shared" si="7"/>
        <v>0.60397867709790209</v>
      </c>
      <c r="CR146" s="10">
        <f t="shared" si="7"/>
        <v>0.38696158042657341</v>
      </c>
    </row>
  </sheetData>
  <sortState ref="A2:CR14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dictonary</vt:lpstr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JUJ</dc:creator>
  <cp:lastModifiedBy>JUJ</cp:lastModifiedBy>
  <dcterms:created xsi:type="dcterms:W3CDTF">2017-07-28T03:00:09Z</dcterms:created>
  <dcterms:modified xsi:type="dcterms:W3CDTF">2017-11-06T21:59:01Z</dcterms:modified>
</cp:coreProperties>
</file>